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darias\Desktop\2025\Transparencia 2025\"/>
    </mc:Choice>
  </mc:AlternateContent>
  <bookViews>
    <workbookView xWindow="0" yWindow="0" windowWidth="28800" windowHeight="12315"/>
  </bookViews>
  <sheets>
    <sheet name="Hoja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9" i="1" l="1"/>
  <c r="J30" i="1"/>
  <c r="I30" i="1"/>
  <c r="I29" i="1" l="1"/>
  <c r="I25" i="1" l="1"/>
</calcChain>
</file>

<file path=xl/sharedStrings.xml><?xml version="1.0" encoding="utf-8"?>
<sst xmlns="http://schemas.openxmlformats.org/spreadsheetml/2006/main" count="81" uniqueCount="81">
  <si>
    <t>Código</t>
  </si>
  <si>
    <t>Documento Relacionado</t>
  </si>
  <si>
    <t>Fecha Versión</t>
  </si>
  <si>
    <t>Versión</t>
  </si>
  <si>
    <t>DEC-FOR013</t>
  </si>
  <si>
    <t>28/03/2019</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</si>
  <si>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</si>
  <si>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</si>
  <si>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</si>
  <si>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</si>
  <si>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</si>
  <si>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</si>
  <si>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</si>
  <si>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</si>
  <si>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</si>
  <si>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</si>
  <si>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</si>
  <si>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</si>
  <si>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</si>
  <si>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</si>
  <si>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</si>
  <si>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</si>
  <si>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</si>
  <si>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</si>
  <si>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</si>
  <si>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</si>
  <si>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</si>
  <si>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</si>
  <si>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</si>
  <si>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</si>
  <si>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</si>
  <si>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</si>
  <si>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</si>
  <si>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</si>
  <si>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</si>
  <si>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</si>
  <si>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</si>
  <si>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</si>
  <si>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</si>
  <si>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</si>
  <si>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</si>
  <si>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</si>
  <si>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</si>
  <si>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</si>
  <si>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</si>
  <si>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</si>
  <si>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</si>
  <si>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</si>
  <si>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</si>
  <si>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</si>
  <si>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0203. Ministerio de Defensa</t>
  </si>
  <si>
    <t>01.Ministerio de Defensa</t>
  </si>
  <si>
    <t xml:space="preserve">0010. Escuela de Graduados de Altos Estudios Estrategicos (EGAEE). </t>
  </si>
  <si>
    <t>Ser una institución de Educación Superior modelo de excelencia en el desarrollo de las capacidades para la Seguridad y Defensa Nacional.</t>
  </si>
  <si>
    <t xml:space="preserve">Desarrollar programas de postgrado, educación continua y extensión en temas relacionados con la seguridad nacional, a los fines de profesionalizar líderes en el nivel estratégico de la defensa, administración pública y sector privado, para que de manera integral trabajen en la búsqueda de soluciones frente a las amenazas que puedan afectar el desarrollo nacional, contribuyendo con el fomento y difusión de una cultura de defensa. </t>
  </si>
  <si>
    <t>Gestión Institucional, Apoyo Administrativo y Desarrollo Proyectivo</t>
  </si>
  <si>
    <t>Fortalecer el sistema de educación, doctrina y entrenamiento militar de las Fuerzas Armadas</t>
  </si>
  <si>
    <t>OE04</t>
  </si>
  <si>
    <t>R62</t>
  </si>
  <si>
    <t>Capacitar militares y civiles  en materia de seguridad y defensan nacional mediante los programas de postgrado, Extensión y Educación Continua</t>
  </si>
  <si>
    <t>13. Eduacion y Capactacion Militar.</t>
  </si>
  <si>
    <t>Dotar a los discentes de las competencias, conocimientos y habilidades necesarios para permitir un desempeño profesional, académico o científico en los ámbitos de la seguridad y defensa. Capacitar en lo investigativo y analítico, en la investigación y el análisis, a los miembros de las Fuerzas Armadas, así como a la sociedad en general, en los aspectos relacionados con el estudio de la Geopolítica y su influencia en los entornos político, económico, social, antropológico, geográfico, histórico y estratégico, que envuelven el panorama nacional e internacional.</t>
  </si>
  <si>
    <t>Militares y personal de la clase civil.</t>
  </si>
  <si>
    <t>Civiles y militares reciben capacitación en seguridad y defensa nacional y geopolítica</t>
  </si>
  <si>
    <t>Estudiantes activos</t>
  </si>
  <si>
    <t>6054. Civiles y Militares reciben capacitacion en seguridad y defensa nacional y geopolitica.</t>
  </si>
  <si>
    <t>Capacitar militares y civiles, mediante el programa de maestria en seguridad y defensa naciona, la especialidad en geopolítica, diplomados, cursos, talleres, conferencias y observatorios en materia de seguridad y defensa nacional.</t>
  </si>
  <si>
    <t>Subdirector de Contabilidad</t>
  </si>
  <si>
    <t>Lineamientos para la Ejecución Presupuestaria 2023 del Gobierno General Nacional</t>
  </si>
  <si>
    <t xml:space="preserve">Aumentar el numero de participante en capacitacion de formacion tenica y profesional. </t>
  </si>
  <si>
    <t>Nodia A. Tejeda de Arias</t>
  </si>
  <si>
    <t>Emp. Cont. Temp.</t>
  </si>
  <si>
    <t>Enc. de Presupuesto</t>
  </si>
  <si>
    <t xml:space="preserve"> Programación Semestre</t>
  </si>
  <si>
    <t>Ejecución Semestre</t>
  </si>
  <si>
    <t>Informe de Evaluación Semestral de las Metas Físicas-Financieras, julio-dic. 2025.</t>
  </si>
  <si>
    <t>Para el trimestre julio-diciembre del año 2025 se programó una meta de 465 estudiantes activos, con una progrmacion finanicera de RD$26,575,466.00. Al finalizar el semestre, en terminos de meta fisica logrmaos un total de 506 estudiantes activos, para un porcentaje de ejecucuion equivalente al 108.82% en relacion a la programacion fisica para el semestre. Mientras que en terminos finaicieros se ejecutò un total de RD$29,006,293.15,  lo que representa un 123.04% de la progrmacion financiera del semestre.</t>
  </si>
  <si>
    <t>El desviso fisico se debe a que programas qu estaban para desaroollarse en el primer trimestre fueron post puestos para el segundo trimestre por causas de logistica y operación. Esto mismo resultò afectar la ejecucion finaicnera, dado que al conseguir las partidas presupuestarias extraordinarias se desarrollaron actividades que no se habian desarrolladom antes por no contar con los fondos neesarios.</t>
  </si>
  <si>
    <t xml:space="preserve">Procurar una mejor progrmacion y gestion oportuna de los recursos, a fin de desarrollar las operaciones apegadas a la progrmacion realizada. </t>
  </si>
  <si>
    <t>Juan Luis Garcia Gil</t>
  </si>
  <si>
    <t>Capitàn Contador, ERD. MA.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</si>
</sst>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dd/mm/yyyy;@"/>
    <numFmt numFmtId="165" formatCode="[$-10409]#,##0;\-#,##0"/>
    <numFmt numFmtId="166" formatCode="[$-10409]#,##0.00;\-#,##0.00"/>
    <numFmt numFmtId="167"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s>
  <fills count="9">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3">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9" fillId="0" borderId="17" xfId="0" applyFont="1" applyBorder="1" applyAlignment="1">
      <alignment vertical="center" wrapText="1"/>
    </xf>
    <xf numFmtId="0" fontId="15" fillId="7" borderId="30" xfId="0" applyFont="1" applyFill="1" applyBorder="1" applyAlignment="1">
      <alignment horizontal="center" vertical="center" wrapText="1" readingOrder="1"/>
    </xf>
    <xf numFmtId="0" fontId="15" fillId="7" borderId="31" xfId="0" applyFont="1" applyFill="1" applyBorder="1" applyAlignment="1">
      <alignment horizontal="center" vertical="center" wrapText="1" readingOrder="1"/>
    </xf>
    <xf numFmtId="0" fontId="15" fillId="7"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protection locked="0"/>
    </xf>
    <xf numFmtId="0" fontId="16" fillId="0" borderId="33" xfId="0" applyFont="1" applyBorder="1" applyAlignment="1" applyProtection="1">
      <alignment vertical="top" wrapText="1"/>
      <protection locked="0"/>
    </xf>
    <xf numFmtId="0" fontId="16" fillId="0" borderId="34" xfId="0" applyFont="1" applyBorder="1" applyAlignment="1" applyProtection="1">
      <alignment vertical="top" wrapText="1"/>
      <protection locked="0"/>
    </xf>
    <xf numFmtId="0" fontId="9" fillId="0" borderId="17" xfId="0" applyFont="1" applyBorder="1" applyAlignment="1" applyProtection="1">
      <alignment vertical="center" wrapText="1"/>
      <protection locked="0"/>
    </xf>
    <xf numFmtId="0" fontId="3" fillId="8" borderId="1" xfId="0" applyFont="1" applyFill="1" applyBorder="1" applyAlignment="1">
      <alignment vertical="top" wrapText="1"/>
    </xf>
    <xf numFmtId="0" fontId="3" fillId="8" borderId="5" xfId="0" applyFont="1" applyFill="1" applyBorder="1" applyAlignment="1">
      <alignment vertical="top" wrapText="1"/>
    </xf>
    <xf numFmtId="0" fontId="3" fillId="8"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11" fillId="0" borderId="0" xfId="0" applyFont="1" applyAlignment="1" applyProtection="1">
      <protection locked="0"/>
    </xf>
    <xf numFmtId="10" fontId="16" fillId="0" borderId="28" xfId="2" applyNumberFormat="1" applyFont="1" applyFill="1" applyBorder="1" applyAlignment="1" applyProtection="1">
      <alignment horizontal="center" vertical="center" wrapText="1" readingOrder="1"/>
      <protection locked="0"/>
    </xf>
    <xf numFmtId="167" fontId="16" fillId="0" borderId="25" xfId="0" applyNumberFormat="1" applyFont="1" applyFill="1" applyBorder="1" applyAlignment="1" applyProtection="1">
      <alignment horizontal="center" vertical="center" wrapText="1" readingOrder="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5" xfId="0" applyFont="1" applyBorder="1" applyAlignment="1" applyProtection="1">
      <alignment horizontal="left" vertical="center" wrapText="1"/>
      <protection locked="0"/>
    </xf>
    <xf numFmtId="0" fontId="21" fillId="0" borderId="36" xfId="0" applyFont="1" applyBorder="1" applyAlignment="1" applyProtection="1">
      <alignment horizontal="left" vertical="center" wrapText="1"/>
      <protection locked="0"/>
    </xf>
    <xf numFmtId="0" fontId="21" fillId="0" borderId="37" xfId="0" applyFont="1" applyBorder="1" applyAlignment="1" applyProtection="1">
      <alignment horizontal="left" vertical="center" wrapText="1"/>
      <protection locked="0"/>
    </xf>
    <xf numFmtId="0" fontId="18" fillId="0" borderId="0" xfId="0" applyFont="1" applyAlignment="1">
      <alignment horizontal="left" vertical="center" wrapText="1"/>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0" borderId="25" xfId="2" applyNumberFormat="1" applyFont="1" applyFill="1" applyBorder="1" applyAlignment="1" applyProtection="1">
      <alignment horizontal="center" vertical="center" wrapText="1" readingOrder="1"/>
    </xf>
    <xf numFmtId="10" fontId="11" fillId="0" borderId="26" xfId="2" applyNumberFormat="1" applyFont="1" applyFill="1" applyBorder="1" applyAlignment="1" applyProtection="1">
      <alignment horizontal="center" vertical="center" wrapText="1" readingOrder="1"/>
    </xf>
    <xf numFmtId="0" fontId="14" fillId="7"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8" xfId="0" applyFont="1" applyFill="1" applyBorder="1" applyAlignment="1">
      <alignment horizontal="center" vertical="center" wrapText="1" readingOrder="1"/>
    </xf>
    <xf numFmtId="0" fontId="10" fillId="6" borderId="22" xfId="0" applyFont="1" applyFill="1" applyBorder="1" applyAlignment="1">
      <alignment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13" fillId="0" borderId="0" xfId="0" applyFont="1" applyAlignment="1" applyProtection="1">
      <alignment horizontal="center"/>
      <protection locked="0"/>
    </xf>
    <xf numFmtId="0" fontId="11" fillId="0" borderId="0" xfId="0" applyFont="1" applyAlignment="1" applyProtection="1">
      <alignment horizontal="center"/>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xmlns=""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tables/table1.xml><?xml version="1.0" encoding="utf-8"?>
<table xmlns="http://schemas.openxmlformats.org/spreadsheetml/2006/main" id="1" name="Tabla1" displayName="Tabla1" ref="A28:J30" totalsRowShown="0" headerRowDxfId="14" dataDxfId="12" headerRowBorderDxfId="13" tableBorderDxfId="11" totalsRowBorderDxfId="10">
  <autoFilter ref="A28:J3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dataCellStyle="Porcentaje">
      <calculatedColumnFormula>Tabla1[[#This Row],[Física 
(E)]]/Tabla1[[#This Row],[Física
(C)]]</calculatedColumnFormula>
    </tableColumn>
    <tableColumn id="8" name="Financiero _x000a_(%) _x000a_H=F/D" dataDxfId="0">
      <calculatedColumnFormula>Tabla1[[#This Row],[Financiera 
 (F)]]/Tabla1[[#This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tabSelected="1" view="pageBreakPreview" topLeftCell="A34" zoomScaleNormal="100" zoomScaleSheetLayoutView="100" workbookViewId="0">
      <selection activeCell="F44" sqref="F44:J45"/>
    </sheetView>
  </sheetViews>
  <sheetFormatPr baseColWidth="10" defaultRowHeight="15" x14ac:dyDescent="0.25"/>
  <cols>
    <col min="1" max="1" width="23" style="8" customWidth="1"/>
    <col min="2" max="10" width="12.7109375" style="8" customWidth="1"/>
    <col min="11" max="11" width="11.42578125" style="8"/>
  </cols>
  <sheetData>
    <row r="1" spans="1:11" ht="21.75" thickBot="1" x14ac:dyDescent="0.3">
      <c r="A1" s="22"/>
      <c r="B1" s="67" t="s">
        <v>75</v>
      </c>
      <c r="C1" s="68"/>
      <c r="D1" s="68"/>
      <c r="E1" s="68"/>
      <c r="F1" s="68"/>
      <c r="G1" s="68"/>
      <c r="H1" s="68"/>
      <c r="I1" s="68"/>
      <c r="J1" s="69"/>
      <c r="K1" s="1"/>
    </row>
    <row r="2" spans="1:11" ht="21.75" thickBot="1" x14ac:dyDescent="0.3">
      <c r="A2" s="23"/>
      <c r="B2" s="70" t="s">
        <v>0</v>
      </c>
      <c r="C2" s="71"/>
      <c r="D2" s="70" t="s">
        <v>1</v>
      </c>
      <c r="E2" s="72"/>
      <c r="F2" s="72"/>
      <c r="G2" s="71"/>
      <c r="H2" s="73"/>
      <c r="I2" s="2" t="s">
        <v>2</v>
      </c>
      <c r="J2" s="3" t="s">
        <v>3</v>
      </c>
      <c r="K2" s="1"/>
    </row>
    <row r="3" spans="1:11" ht="21.75" thickBot="1" x14ac:dyDescent="0.3">
      <c r="A3" s="24"/>
      <c r="B3" s="74" t="s">
        <v>4</v>
      </c>
      <c r="C3" s="75"/>
      <c r="D3" s="74" t="s">
        <v>68</v>
      </c>
      <c r="E3" s="75"/>
      <c r="F3" s="75"/>
      <c r="G3" s="75"/>
      <c r="H3" s="76"/>
      <c r="I3" s="4" t="s">
        <v>5</v>
      </c>
      <c r="J3" s="5">
        <v>0</v>
      </c>
      <c r="K3" s="1"/>
    </row>
    <row r="4" spans="1:11" x14ac:dyDescent="0.25">
      <c r="A4" s="77"/>
      <c r="B4" s="78"/>
      <c r="C4" s="78"/>
      <c r="D4" s="79"/>
      <c r="E4" s="79"/>
      <c r="F4" s="79"/>
      <c r="G4" s="79"/>
      <c r="H4" s="79"/>
      <c r="I4" s="78"/>
      <c r="J4" s="80"/>
      <c r="K4" s="1"/>
    </row>
    <row r="5" spans="1:11" ht="3" customHeight="1" x14ac:dyDescent="0.25">
      <c r="A5" s="64"/>
      <c r="B5" s="65"/>
      <c r="C5" s="65"/>
      <c r="D5" s="65"/>
      <c r="E5" s="65"/>
      <c r="F5" s="65"/>
      <c r="G5" s="65"/>
      <c r="H5" s="65"/>
      <c r="I5" s="65"/>
      <c r="J5" s="66"/>
      <c r="K5" s="1"/>
    </row>
    <row r="6" spans="1:11" ht="15.75" x14ac:dyDescent="0.25">
      <c r="A6" s="30" t="s">
        <v>6</v>
      </c>
      <c r="B6" s="31"/>
      <c r="C6" s="31"/>
      <c r="D6" s="31"/>
      <c r="E6" s="31"/>
      <c r="F6" s="31"/>
      <c r="G6" s="31"/>
      <c r="H6" s="31"/>
      <c r="I6" s="31"/>
      <c r="J6" s="32"/>
      <c r="K6" s="1"/>
    </row>
    <row r="7" spans="1:11" ht="15.75" x14ac:dyDescent="0.25">
      <c r="A7" s="45" t="s">
        <v>7</v>
      </c>
      <c r="B7" s="46"/>
      <c r="C7" s="46"/>
      <c r="D7" s="46"/>
      <c r="E7" s="46"/>
      <c r="F7" s="46"/>
      <c r="G7" s="46"/>
      <c r="H7" s="46"/>
      <c r="I7" s="46"/>
      <c r="J7" s="47"/>
      <c r="K7" s="1"/>
    </row>
    <row r="8" spans="1:11" x14ac:dyDescent="0.25">
      <c r="A8" s="6" t="s">
        <v>8</v>
      </c>
      <c r="B8" s="40" t="s">
        <v>50</v>
      </c>
      <c r="C8" s="41"/>
      <c r="D8" s="41"/>
      <c r="E8" s="41"/>
      <c r="F8" s="41"/>
      <c r="G8" s="41"/>
      <c r="H8" s="41"/>
      <c r="I8" s="41"/>
      <c r="J8" s="42"/>
      <c r="K8" s="1"/>
    </row>
    <row r="9" spans="1:11" ht="15" customHeight="1" x14ac:dyDescent="0.25">
      <c r="A9" s="25" t="s">
        <v>38</v>
      </c>
      <c r="B9" s="40" t="s">
        <v>51</v>
      </c>
      <c r="C9" s="41"/>
      <c r="D9" s="41"/>
      <c r="E9" s="41"/>
      <c r="F9" s="41"/>
      <c r="G9" s="41"/>
      <c r="H9" s="41"/>
      <c r="I9" s="41"/>
      <c r="J9" s="42"/>
      <c r="K9" s="1"/>
    </row>
    <row r="10" spans="1:11" x14ac:dyDescent="0.25">
      <c r="A10" s="25" t="s">
        <v>39</v>
      </c>
      <c r="B10" s="40" t="s">
        <v>52</v>
      </c>
      <c r="C10" s="41"/>
      <c r="D10" s="41"/>
      <c r="E10" s="41"/>
      <c r="F10" s="41"/>
      <c r="G10" s="41"/>
      <c r="H10" s="41"/>
      <c r="I10" s="41"/>
      <c r="J10" s="42"/>
      <c r="K10" s="1"/>
    </row>
    <row r="11" spans="1:11" ht="57.75" customHeight="1" x14ac:dyDescent="0.25">
      <c r="A11" s="6" t="s">
        <v>9</v>
      </c>
      <c r="B11" s="43" t="s">
        <v>54</v>
      </c>
      <c r="C11" s="43"/>
      <c r="D11" s="43"/>
      <c r="E11" s="43"/>
      <c r="F11" s="43"/>
      <c r="G11" s="43"/>
      <c r="H11" s="43"/>
      <c r="I11" s="43"/>
      <c r="J11" s="44"/>
    </row>
    <row r="12" spans="1:11" ht="33" customHeight="1" x14ac:dyDescent="0.25">
      <c r="A12" s="6" t="s">
        <v>10</v>
      </c>
      <c r="B12" s="43" t="s">
        <v>53</v>
      </c>
      <c r="C12" s="43"/>
      <c r="D12" s="43"/>
      <c r="E12" s="43"/>
      <c r="F12" s="43"/>
      <c r="G12" s="43"/>
      <c r="H12" s="43"/>
      <c r="I12" s="43"/>
      <c r="J12" s="44"/>
    </row>
    <row r="13" spans="1:11" ht="15.75" x14ac:dyDescent="0.25">
      <c r="A13" s="30" t="s">
        <v>11</v>
      </c>
      <c r="B13" s="31"/>
      <c r="C13" s="31"/>
      <c r="D13" s="31"/>
      <c r="E13" s="31"/>
      <c r="F13" s="31"/>
      <c r="G13" s="31"/>
      <c r="H13" s="31"/>
      <c r="I13" s="31"/>
      <c r="J13" s="32"/>
    </row>
    <row r="14" spans="1:11" ht="27.75" customHeight="1" x14ac:dyDescent="0.25">
      <c r="A14" s="6" t="s">
        <v>12</v>
      </c>
      <c r="B14" s="26">
        <v>5</v>
      </c>
      <c r="C14" s="63" t="s">
        <v>55</v>
      </c>
      <c r="D14" s="63"/>
      <c r="E14" s="63"/>
      <c r="F14" s="63"/>
      <c r="G14" s="63"/>
      <c r="H14" s="63"/>
      <c r="I14" s="63"/>
      <c r="J14" s="63"/>
    </row>
    <row r="15" spans="1:11" ht="26.25" customHeight="1" x14ac:dyDescent="0.25">
      <c r="A15" s="6" t="s">
        <v>13</v>
      </c>
      <c r="B15" s="9" t="s">
        <v>57</v>
      </c>
      <c r="C15" s="63" t="s">
        <v>56</v>
      </c>
      <c r="D15" s="63"/>
      <c r="E15" s="63"/>
      <c r="F15" s="63"/>
      <c r="G15" s="63"/>
      <c r="H15" s="63"/>
      <c r="I15" s="63"/>
      <c r="J15" s="63"/>
    </row>
    <row r="16" spans="1:11" ht="30" customHeight="1" x14ac:dyDescent="0.25">
      <c r="A16" s="6" t="s">
        <v>14</v>
      </c>
      <c r="B16" s="9" t="s">
        <v>58</v>
      </c>
      <c r="C16" s="63" t="s">
        <v>59</v>
      </c>
      <c r="D16" s="63"/>
      <c r="E16" s="63"/>
      <c r="F16" s="63"/>
      <c r="G16" s="63"/>
      <c r="H16" s="63"/>
      <c r="I16" s="63"/>
      <c r="J16" s="63"/>
    </row>
    <row r="17" spans="1:11" ht="15.75" x14ac:dyDescent="0.25">
      <c r="A17" s="30" t="s">
        <v>15</v>
      </c>
      <c r="B17" s="31"/>
      <c r="C17" s="31"/>
      <c r="D17" s="31"/>
      <c r="E17" s="31"/>
      <c r="F17" s="31"/>
      <c r="G17" s="31"/>
      <c r="H17" s="31"/>
      <c r="I17" s="31"/>
      <c r="J17" s="32"/>
    </row>
    <row r="18" spans="1:11" ht="29.25" customHeight="1" x14ac:dyDescent="0.25">
      <c r="A18" s="6" t="s">
        <v>16</v>
      </c>
      <c r="B18" s="43" t="s">
        <v>60</v>
      </c>
      <c r="C18" s="43"/>
      <c r="D18" s="43"/>
      <c r="E18" s="43"/>
      <c r="F18" s="43"/>
      <c r="G18" s="43"/>
      <c r="H18" s="43"/>
      <c r="I18" s="43"/>
      <c r="J18" s="44"/>
    </row>
    <row r="19" spans="1:11" ht="71.25" customHeight="1" x14ac:dyDescent="0.25">
      <c r="A19" s="10" t="s">
        <v>17</v>
      </c>
      <c r="B19" s="43" t="s">
        <v>61</v>
      </c>
      <c r="C19" s="43"/>
      <c r="D19" s="43"/>
      <c r="E19" s="43"/>
      <c r="F19" s="43"/>
      <c r="G19" s="43"/>
      <c r="H19" s="43"/>
      <c r="I19" s="43"/>
      <c r="J19" s="44"/>
    </row>
    <row r="20" spans="1:11" ht="34.5" customHeight="1" x14ac:dyDescent="0.25">
      <c r="A20" s="10" t="s">
        <v>18</v>
      </c>
      <c r="B20" s="43" t="s">
        <v>62</v>
      </c>
      <c r="C20" s="43"/>
      <c r="D20" s="43"/>
      <c r="E20" s="43"/>
      <c r="F20" s="43"/>
      <c r="G20" s="43"/>
      <c r="H20" s="43"/>
      <c r="I20" s="43"/>
      <c r="J20" s="44"/>
    </row>
    <row r="21" spans="1:11" ht="35.25" customHeight="1" x14ac:dyDescent="0.25">
      <c r="A21" s="10" t="s">
        <v>40</v>
      </c>
      <c r="B21" s="43" t="s">
        <v>69</v>
      </c>
      <c r="C21" s="43"/>
      <c r="D21" s="43"/>
      <c r="E21" s="43"/>
      <c r="F21" s="43"/>
      <c r="G21" s="43"/>
      <c r="H21" s="43"/>
      <c r="I21" s="43"/>
      <c r="J21" s="44"/>
      <c r="K21" s="1"/>
    </row>
    <row r="22" spans="1:11" ht="15.75" x14ac:dyDescent="0.25">
      <c r="A22" s="30" t="s">
        <v>19</v>
      </c>
      <c r="B22" s="31"/>
      <c r="C22" s="31"/>
      <c r="D22" s="31"/>
      <c r="E22" s="31"/>
      <c r="F22" s="31"/>
      <c r="G22" s="31"/>
      <c r="H22" s="31"/>
      <c r="I22" s="31"/>
      <c r="J22" s="32"/>
    </row>
    <row r="23" spans="1:11" ht="15.75" x14ac:dyDescent="0.25">
      <c r="A23" s="45" t="s">
        <v>20</v>
      </c>
      <c r="B23" s="46"/>
      <c r="C23" s="46"/>
      <c r="D23" s="46"/>
      <c r="E23" s="46"/>
      <c r="F23" s="46"/>
      <c r="G23" s="46"/>
      <c r="H23" s="46"/>
      <c r="I23" s="46"/>
      <c r="J23" s="47"/>
      <c r="K23" s="1"/>
    </row>
    <row r="24" spans="1:11" ht="15" customHeight="1" x14ac:dyDescent="0.25">
      <c r="A24" s="58" t="s">
        <v>21</v>
      </c>
      <c r="B24" s="59"/>
      <c r="C24" s="60" t="s">
        <v>22</v>
      </c>
      <c r="D24" s="62"/>
      <c r="E24" s="62"/>
      <c r="F24" s="62" t="s">
        <v>23</v>
      </c>
      <c r="G24" s="62"/>
      <c r="H24" s="59"/>
      <c r="I24" s="60" t="s">
        <v>24</v>
      </c>
      <c r="J24" s="61"/>
    </row>
    <row r="25" spans="1:11" x14ac:dyDescent="0.25">
      <c r="A25" s="48">
        <v>35548659</v>
      </c>
      <c r="B25" s="49"/>
      <c r="C25" s="55">
        <v>52660506</v>
      </c>
      <c r="D25" s="56"/>
      <c r="E25" s="57"/>
      <c r="F25" s="55">
        <v>29006293.140000001</v>
      </c>
      <c r="G25" s="56"/>
      <c r="H25" s="57"/>
      <c r="I25" s="50">
        <f>F25/C25</f>
        <v>0.55081683301713813</v>
      </c>
      <c r="J25" s="51"/>
    </row>
    <row r="26" spans="1:11" ht="15.75" x14ac:dyDescent="0.25">
      <c r="A26" s="45" t="s">
        <v>25</v>
      </c>
      <c r="B26" s="46"/>
      <c r="C26" s="46"/>
      <c r="D26" s="46"/>
      <c r="E26" s="46"/>
      <c r="F26" s="46"/>
      <c r="G26" s="46"/>
      <c r="H26" s="46"/>
      <c r="I26" s="46"/>
      <c r="J26" s="47"/>
      <c r="K26" s="1"/>
    </row>
    <row r="27" spans="1:11" x14ac:dyDescent="0.25">
      <c r="A27" s="7"/>
      <c r="B27"/>
      <c r="C27" s="52" t="s">
        <v>26</v>
      </c>
      <c r="D27" s="53"/>
      <c r="E27" s="52" t="s">
        <v>73</v>
      </c>
      <c r="F27" s="53"/>
      <c r="G27" s="52" t="s">
        <v>74</v>
      </c>
      <c r="H27" s="52"/>
      <c r="I27" s="52" t="s">
        <v>27</v>
      </c>
      <c r="J27" s="54"/>
    </row>
    <row r="28" spans="1:11" ht="38.25" x14ac:dyDescent="0.25">
      <c r="A28" s="11" t="s">
        <v>28</v>
      </c>
      <c r="B28" s="12" t="s">
        <v>29</v>
      </c>
      <c r="C28" s="12" t="s">
        <v>41</v>
      </c>
      <c r="D28" s="12" t="s">
        <v>42</v>
      </c>
      <c r="E28" s="12" t="s">
        <v>44</v>
      </c>
      <c r="F28" s="12" t="s">
        <v>45</v>
      </c>
      <c r="G28" s="12" t="s">
        <v>46</v>
      </c>
      <c r="H28" s="12" t="s">
        <v>47</v>
      </c>
      <c r="I28" s="12" t="s">
        <v>48</v>
      </c>
      <c r="J28" s="13" t="s">
        <v>49</v>
      </c>
    </row>
    <row r="29" spans="1:11" ht="48" x14ac:dyDescent="0.25">
      <c r="A29" s="14" t="s">
        <v>63</v>
      </c>
      <c r="B29" s="15" t="s">
        <v>64</v>
      </c>
      <c r="C29" s="16">
        <v>825</v>
      </c>
      <c r="D29" s="17">
        <v>52660506</v>
      </c>
      <c r="E29" s="16">
        <v>465</v>
      </c>
      <c r="F29" s="17">
        <v>23575466</v>
      </c>
      <c r="G29" s="18">
        <v>506</v>
      </c>
      <c r="H29" s="17">
        <v>29006293.149999999</v>
      </c>
      <c r="I29" s="28">
        <f>Tabla1[[#This Row],[Física 
(E)]]/Tabla1[[#This Row],[Física
(C)]]</f>
        <v>1.0881720430107527</v>
      </c>
      <c r="J29" s="29">
        <f>Tabla1[[#This Row],[Financiera 
 (F)]]/Tabla1[[#This Row],[Financiera
(D)]]</f>
        <v>1.2303592705230089</v>
      </c>
    </row>
    <row r="30" spans="1:11" x14ac:dyDescent="0.25">
      <c r="A30" s="19"/>
      <c r="B30" s="20"/>
      <c r="C30" s="16">
        <v>825</v>
      </c>
      <c r="D30" s="17">
        <v>52660506</v>
      </c>
      <c r="E30" s="16">
        <v>465</v>
      </c>
      <c r="F30" s="17">
        <v>23575466</v>
      </c>
      <c r="G30" s="18">
        <v>506</v>
      </c>
      <c r="H30" s="17">
        <v>29006293.149999999</v>
      </c>
      <c r="I30" s="28">
        <f>Tabla1[[#This Row],[Física 
(E)]]/Tabla1[[#This Row],[Física
(C)]]</f>
        <v>1.0881720430107527</v>
      </c>
      <c r="J30" s="29">
        <f>J29</f>
        <v>1.2303592705230089</v>
      </c>
    </row>
    <row r="31" spans="1:11" ht="15.75" x14ac:dyDescent="0.25">
      <c r="A31" s="30" t="s">
        <v>30</v>
      </c>
      <c r="B31" s="31"/>
      <c r="C31" s="31"/>
      <c r="D31" s="31"/>
      <c r="E31" s="31"/>
      <c r="F31" s="31"/>
      <c r="G31" s="31"/>
      <c r="H31" s="31"/>
      <c r="I31" s="31"/>
      <c r="J31" s="32"/>
    </row>
    <row r="32" spans="1:11" ht="15.75" x14ac:dyDescent="0.25">
      <c r="A32" s="45" t="s">
        <v>31</v>
      </c>
      <c r="B32" s="46"/>
      <c r="C32" s="46"/>
      <c r="D32" s="46"/>
      <c r="E32" s="46"/>
      <c r="F32" s="46"/>
      <c r="G32" s="46"/>
      <c r="H32" s="46"/>
      <c r="I32" s="46"/>
      <c r="J32" s="47"/>
      <c r="K32" s="1"/>
    </row>
    <row r="33" spans="1:11" x14ac:dyDescent="0.25">
      <c r="A33" s="21" t="s">
        <v>32</v>
      </c>
      <c r="B33" s="43" t="s">
        <v>65</v>
      </c>
      <c r="C33" s="43"/>
      <c r="D33" s="43"/>
      <c r="E33" s="43"/>
      <c r="F33" s="43"/>
      <c r="G33" s="43"/>
      <c r="H33" s="43"/>
      <c r="I33" s="43"/>
      <c r="J33" s="44"/>
    </row>
    <row r="34" spans="1:11" ht="35.25" customHeight="1" x14ac:dyDescent="0.25">
      <c r="A34" s="21" t="s">
        <v>33</v>
      </c>
      <c r="B34" s="43" t="s">
        <v>66</v>
      </c>
      <c r="C34" s="43"/>
      <c r="D34" s="43"/>
      <c r="E34" s="43"/>
      <c r="F34" s="43"/>
      <c r="G34" s="43"/>
      <c r="H34" s="43"/>
      <c r="I34" s="43"/>
      <c r="J34" s="44"/>
    </row>
    <row r="35" spans="1:11" ht="76.5" customHeight="1" x14ac:dyDescent="0.25">
      <c r="A35" s="21" t="s">
        <v>34</v>
      </c>
      <c r="B35" s="43" t="s">
        <v>76</v>
      </c>
      <c r="C35" s="43"/>
      <c r="D35" s="43"/>
      <c r="E35" s="43"/>
      <c r="F35" s="43"/>
      <c r="G35" s="43"/>
      <c r="H35" s="43"/>
      <c r="I35" s="43"/>
      <c r="J35" s="44"/>
    </row>
    <row r="36" spans="1:11" ht="74.25" customHeight="1" x14ac:dyDescent="0.25">
      <c r="A36" s="21" t="s">
        <v>35</v>
      </c>
      <c r="B36" s="43" t="s">
        <v>77</v>
      </c>
      <c r="C36" s="43"/>
      <c r="D36" s="43"/>
      <c r="E36" s="43"/>
      <c r="F36" s="43"/>
      <c r="G36" s="43"/>
      <c r="H36" s="43"/>
      <c r="I36" s="43"/>
      <c r="J36" s="44"/>
    </row>
    <row r="37" spans="1:11" ht="15.75" x14ac:dyDescent="0.25">
      <c r="A37" s="30" t="s">
        <v>36</v>
      </c>
      <c r="B37" s="31"/>
      <c r="C37" s="31"/>
      <c r="D37" s="31"/>
      <c r="E37" s="31"/>
      <c r="F37" s="31"/>
      <c r="G37" s="31"/>
      <c r="H37" s="31"/>
      <c r="I37" s="31"/>
      <c r="J37" s="32"/>
    </row>
    <row r="38" spans="1:11" ht="15.75" x14ac:dyDescent="0.25">
      <c r="A38" s="33" t="s">
        <v>37</v>
      </c>
      <c r="B38" s="34"/>
      <c r="C38" s="34"/>
      <c r="D38" s="34"/>
      <c r="E38" s="34"/>
      <c r="F38" s="34"/>
      <c r="G38" s="34"/>
      <c r="H38" s="34"/>
      <c r="I38" s="34"/>
      <c r="J38" s="35"/>
      <c r="K38" s="1"/>
    </row>
    <row r="39" spans="1:11" ht="27.75" customHeight="1" x14ac:dyDescent="0.25">
      <c r="A39" s="36" t="s">
        <v>78</v>
      </c>
      <c r="B39" s="37"/>
      <c r="C39" s="37"/>
      <c r="D39" s="37"/>
      <c r="E39" s="37"/>
      <c r="F39" s="37"/>
      <c r="G39" s="37"/>
      <c r="H39" s="37"/>
      <c r="I39" s="37"/>
      <c r="J39" s="38"/>
    </row>
    <row r="40" spans="1:11" ht="30.75" customHeight="1" x14ac:dyDescent="0.25">
      <c r="A40" s="39" t="s">
        <v>43</v>
      </c>
      <c r="B40" s="39"/>
      <c r="C40" s="39"/>
      <c r="D40" s="39"/>
      <c r="E40" s="39"/>
      <c r="F40" s="39"/>
      <c r="G40" s="39"/>
      <c r="H40" s="39"/>
      <c r="I40" s="39"/>
      <c r="J40" s="39"/>
    </row>
    <row r="44" spans="1:11" x14ac:dyDescent="0.25">
      <c r="A44" s="81" t="s">
        <v>70</v>
      </c>
      <c r="B44" s="81"/>
      <c r="C44" s="81"/>
      <c r="D44" s="81"/>
      <c r="F44" s="81" t="s">
        <v>79</v>
      </c>
      <c r="G44" s="81"/>
      <c r="H44" s="81"/>
      <c r="I44" s="81"/>
      <c r="J44" s="81"/>
    </row>
    <row r="45" spans="1:11" x14ac:dyDescent="0.25">
      <c r="A45" s="82" t="s">
        <v>71</v>
      </c>
      <c r="B45" s="82"/>
      <c r="C45" s="82"/>
      <c r="D45" s="82"/>
      <c r="F45" s="82" t="s">
        <v>80</v>
      </c>
      <c r="G45" s="82"/>
      <c r="H45" s="82"/>
      <c r="I45" s="82"/>
      <c r="J45" s="82"/>
    </row>
    <row r="46" spans="1:11" x14ac:dyDescent="0.25">
      <c r="A46" s="82" t="s">
        <v>72</v>
      </c>
      <c r="B46" s="82"/>
      <c r="C46" s="82"/>
      <c r="D46" s="82"/>
      <c r="E46" s="27"/>
      <c r="F46" s="82" t="s">
        <v>67</v>
      </c>
      <c r="G46" s="82"/>
      <c r="H46" s="82"/>
      <c r="I46" s="82"/>
      <c r="J46" s="82"/>
    </row>
  </sheetData>
  <mergeCells count="54">
    <mergeCell ref="A44:D44"/>
    <mergeCell ref="F44:J44"/>
    <mergeCell ref="A45:D45"/>
    <mergeCell ref="F45:J45"/>
    <mergeCell ref="A46:D46"/>
    <mergeCell ref="F46:J46"/>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C16:J16"/>
    <mergeCell ref="A17:J17"/>
    <mergeCell ref="B18:J18"/>
    <mergeCell ref="B19:J19"/>
    <mergeCell ref="B20:J20"/>
    <mergeCell ref="A22:J22"/>
    <mergeCell ref="A23:J23"/>
    <mergeCell ref="A24:B24"/>
    <mergeCell ref="I24:J24"/>
    <mergeCell ref="C24:E24"/>
    <mergeCell ref="F24:H24"/>
    <mergeCell ref="C27:D27"/>
    <mergeCell ref="G27:H27"/>
    <mergeCell ref="I27:J27"/>
    <mergeCell ref="E27:F27"/>
    <mergeCell ref="C25:E25"/>
    <mergeCell ref="F25:H25"/>
    <mergeCell ref="A37:J37"/>
    <mergeCell ref="A38:J38"/>
    <mergeCell ref="A39:J39"/>
    <mergeCell ref="A40:J40"/>
    <mergeCell ref="B9:J9"/>
    <mergeCell ref="B10:J10"/>
    <mergeCell ref="B21:J21"/>
    <mergeCell ref="A31:J31"/>
    <mergeCell ref="A32:J32"/>
    <mergeCell ref="B33:J33"/>
    <mergeCell ref="B34:J34"/>
    <mergeCell ref="B35:J35"/>
    <mergeCell ref="B36:J36"/>
    <mergeCell ref="A25:B25"/>
    <mergeCell ref="I25:J25"/>
    <mergeCell ref="A26:J26"/>
  </mergeCells>
  <phoneticPr fontId="22" type="noConversion"/>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F28:F30"/>
    <dataValidation allowBlank="1" showInputMessage="1" showErrorMessage="1" prompt="Meta anual del indicador" sqref="E28:E30 C28:C30"/>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39"/>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89"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Deiby Arias</cp:lastModifiedBy>
  <cp:lastPrinted>2026-01-19T21:20:50Z</cp:lastPrinted>
  <dcterms:created xsi:type="dcterms:W3CDTF">2021-03-22T15:50:10Z</dcterms:created>
  <dcterms:modified xsi:type="dcterms:W3CDTF">2026-01-19T21:44:18Z</dcterms:modified>
</cp:coreProperties>
</file>