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 firstSheet="6" activeTab="9"/>
  </bookViews>
  <sheets>
    <sheet name="BALANCE GENERAL ENERO 2025" sheetId="47" r:id="rId1"/>
    <sheet name="BALANCE GENERAL FEBRERO 2025" sheetId="48" r:id="rId2"/>
    <sheet name="BALANCE GENERAL MARZO 2025" sheetId="49" r:id="rId3"/>
    <sheet name="BALANCE GENERAL ABRIL 2025" sheetId="50" r:id="rId4"/>
    <sheet name="BALANCE GENERAL MAYO 2025" sheetId="51" r:id="rId5"/>
    <sheet name="BALANCE GENERAL JUNIO 2025 (2)" sheetId="52" r:id="rId6"/>
    <sheet name="BALANCE GENERAL JUlIO 2025" sheetId="53" r:id="rId7"/>
    <sheet name="BALANCE GENERAL AGOSTO 2025" sheetId="54" r:id="rId8"/>
    <sheet name="BALANCE GENERAL OCTUBRE 2025" sheetId="55" r:id="rId9"/>
    <sheet name="BALANCE GENERAL NOVIEMBRE 2005" sheetId="56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56" l="1"/>
  <c r="H38" i="56" s="1"/>
  <c r="M33" i="56"/>
  <c r="H23" i="56"/>
  <c r="H18" i="56"/>
  <c r="H24" i="56" s="1"/>
  <c r="M38" i="56" l="1"/>
  <c r="H37" i="55"/>
  <c r="H38" i="55" s="1"/>
  <c r="M33" i="55"/>
  <c r="H23" i="55"/>
  <c r="H18" i="55"/>
  <c r="H24" i="55" s="1"/>
  <c r="M38" i="55" l="1"/>
  <c r="H37" i="54"/>
  <c r="H38" i="54" s="1"/>
  <c r="M38" i="54" s="1"/>
  <c r="M33" i="54"/>
  <c r="H23" i="54"/>
  <c r="H18" i="54"/>
  <c r="H24" i="54" s="1"/>
  <c r="H37" i="53" l="1"/>
  <c r="H38" i="53" s="1"/>
  <c r="M38" i="53" s="1"/>
  <c r="M33" i="53"/>
  <c r="H23" i="53"/>
  <c r="H18" i="53"/>
  <c r="H24" i="53" s="1"/>
  <c r="H37" i="52" l="1"/>
  <c r="H38" i="52" s="1"/>
  <c r="M33" i="52"/>
  <c r="H23" i="52"/>
  <c r="H18" i="52"/>
  <c r="H24" i="52" s="1"/>
  <c r="M38" i="52" l="1"/>
  <c r="H37" i="51"/>
  <c r="H38" i="51" s="1"/>
  <c r="M38" i="51" s="1"/>
  <c r="M33" i="51"/>
  <c r="H23" i="51"/>
  <c r="H18" i="51"/>
  <c r="H24" i="51" s="1"/>
  <c r="H37" i="50" l="1"/>
  <c r="H38" i="50" s="1"/>
  <c r="M33" i="50"/>
  <c r="H23" i="50"/>
  <c r="H18" i="50"/>
  <c r="M38" i="50" l="1"/>
  <c r="H24" i="50"/>
  <c r="H37" i="49"/>
  <c r="H38" i="49" s="1"/>
  <c r="M33" i="49"/>
  <c r="H23" i="49"/>
  <c r="H18" i="49"/>
  <c r="H24" i="49" s="1"/>
  <c r="M38" i="49" l="1"/>
  <c r="H37" i="48"/>
  <c r="H38" i="48" s="1"/>
  <c r="M33" i="48"/>
  <c r="H23" i="48"/>
  <c r="H18" i="48"/>
  <c r="H24" i="48" l="1"/>
  <c r="M38" i="48"/>
  <c r="H37" i="47"/>
  <c r="H38" i="47" s="1"/>
  <c r="M33" i="47"/>
  <c r="H23" i="47"/>
  <c r="H18" i="47"/>
  <c r="H24" i="47" s="1"/>
  <c r="M38" i="47" l="1"/>
</calcChain>
</file>

<file path=xl/sharedStrings.xml><?xml version="1.0" encoding="utf-8"?>
<sst xmlns="http://schemas.openxmlformats.org/spreadsheetml/2006/main" count="370" uniqueCount="52">
  <si>
    <t>BALANCE GENERAL</t>
  </si>
  <si>
    <t>VALORES EN RD$</t>
  </si>
  <si>
    <t>ACTIVOS</t>
  </si>
  <si>
    <t xml:space="preserve">ACTIVOS CORRIENTES </t>
  </si>
  <si>
    <t>DISPONIBILIDAD DE EFECTIVO</t>
  </si>
  <si>
    <t>APROPIACION NO PROGRAMADA</t>
  </si>
  <si>
    <t>TOTAL DE ACTIVOS CORRIENTES</t>
  </si>
  <si>
    <t>ACTIVIOS NO CORRIENTES</t>
  </si>
  <si>
    <t>BIENES DE USO (NO FINANCIEROS)</t>
  </si>
  <si>
    <t>BIENES INTANGIBLES</t>
  </si>
  <si>
    <t>TOTAL DE ACTIVOS</t>
  </si>
  <si>
    <t>PASIVOS</t>
  </si>
  <si>
    <t>PASIVOS CORRIENTES</t>
  </si>
  <si>
    <t>TOTAL PASIVOS CORRIENTES</t>
  </si>
  <si>
    <t>PRESUPUESTO APROBADO</t>
  </si>
  <si>
    <t>RESULTADO NETO DEL EJERCICIO</t>
  </si>
  <si>
    <t>PATRIMONIO</t>
  </si>
  <si>
    <t xml:space="preserve">TOTAL PATRIMONIO </t>
  </si>
  <si>
    <t xml:space="preserve">TOTAL PASIVO Y PATRIMONIO. </t>
  </si>
  <si>
    <t>MODIFICACIONES PRESUPUESTARIAS</t>
  </si>
  <si>
    <t>Aprobado por</t>
  </si>
  <si>
    <t xml:space="preserve">Revisado: </t>
  </si>
  <si>
    <t xml:space="preserve">              Preparado por:</t>
  </si>
  <si>
    <t xml:space="preserve"> </t>
  </si>
  <si>
    <t>PASIVOS NO CORRIENTES</t>
  </si>
  <si>
    <t>TOTAL DE ACTIVIOS NO CORRIENTES</t>
  </si>
  <si>
    <t>TOTAL PASIVOS NO CORRIENTES</t>
  </si>
  <si>
    <t>Auditor Interno</t>
  </si>
  <si>
    <t>CARLOS A. ALCANTARA JIMENEZ</t>
  </si>
  <si>
    <t>Teniente de Corbeta Contador, ARD.</t>
  </si>
  <si>
    <t>Subdirector de Contabilidad</t>
  </si>
  <si>
    <t>NODIA A. TEJEDA DE ARIAS</t>
  </si>
  <si>
    <t>Encargada de Presupuesto</t>
  </si>
  <si>
    <t>Emp. Cont. Temp.</t>
  </si>
  <si>
    <t>Segundo Teniente Contador, ERD.</t>
  </si>
  <si>
    <t>AL 31-01-2025</t>
  </si>
  <si>
    <t>SANTO E. PÈREZ HEREDIA</t>
  </si>
  <si>
    <t>NODIA A. TEJEDA</t>
  </si>
  <si>
    <t>AL 28-02-2025</t>
  </si>
  <si>
    <t>AL 31-03-2025</t>
  </si>
  <si>
    <t>JUAN LUIS GARCIA GIL</t>
  </si>
  <si>
    <t>Capitan Contador, ERD, (MA).</t>
  </si>
  <si>
    <t>AL 30-04-2025</t>
  </si>
  <si>
    <t>AL 31-05-2025</t>
  </si>
  <si>
    <t>AL 30-06-2025</t>
  </si>
  <si>
    <t>AL 31-07-2025</t>
  </si>
  <si>
    <t>AL 31-08-2025</t>
  </si>
  <si>
    <t>Auditora Interna</t>
  </si>
  <si>
    <t>EVELYN PERALTA SANTOS</t>
  </si>
  <si>
    <t>Primer Teniente Contadora, FARD.</t>
  </si>
  <si>
    <t>AL 31-10-2025</t>
  </si>
  <si>
    <t>AL 30-11-2025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</si>
</sst>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Book Antiqua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43" fontId="0" fillId="0" borderId="0" xfId="0" applyNumberFormat="1"/>
    <xf numFmtId="43" fontId="0" fillId="0" borderId="0" xfId="1" applyFont="1"/>
    <xf numFmtId="43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2" fontId="0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16331</xdr:colOff>
      <xdr:row>1</xdr:row>
      <xdr:rowOff>0</xdr:rowOff>
    </xdr:from>
    <xdr:to>
      <xdr:col>11</xdr:col>
      <xdr:colOff>28</xdr:colOff>
      <xdr:row>8</xdr:row>
      <xdr:rowOff>133350</xdr:rowOff>
    </xdr:to>
    <xdr:grpSp>
      <xdr:nvGrpSpPr>
        <xdr:cNvPr id="2" name="Group 423"/>
        <xdr:cNvGrpSpPr>
          <a:grpSpLocks/>
        </xdr:cNvGrpSpPr>
      </xdr:nvGrpSpPr>
      <xdr:grpSpPr bwMode="auto">
        <a:xfrm>
          <a:off x="625931" y="190500"/>
          <a:ext cx="5746322" cy="1466850"/>
          <a:chOff x="1054" y="268"/>
          <a:chExt cx="10205" cy="3066"/>
        </a:xfrm>
      </xdr:grpSpPr>
      <xdr:pic>
        <xdr:nvPicPr>
          <xdr:cNvPr id="3" name="Imagen 2" descr="logo insude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31" y="442"/>
            <a:ext cx="1976" cy="8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Imagen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799" y="268"/>
            <a:ext cx="1082" cy="1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426"/>
          <xdr:cNvSpPr txBox="1">
            <a:spLocks noChangeArrowheads="1"/>
          </xdr:cNvSpPr>
        </xdr:nvSpPr>
        <xdr:spPr bwMode="auto">
          <a:xfrm>
            <a:off x="1054" y="268"/>
            <a:ext cx="10205" cy="30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91440" tIns="45720" rIns="91440" bIns="45720" anchor="t" upright="1"/>
          <a:lstStyle/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República Dominicana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Ministerio  de Defensa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Universidad</a:t>
            </a:r>
            <a:r>
              <a:rPr lang="es-ES" sz="1200" b="0" i="0" strike="noStrike" baseline="0">
                <a:solidFill>
                  <a:srgbClr val="000000"/>
                </a:solidFill>
                <a:latin typeface="Book Antiqua"/>
              </a:rPr>
              <a:t> Nacional </a:t>
            </a: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para la Defensa</a:t>
            </a:r>
            <a:endParaRPr lang="es-ES" sz="1200" b="1" i="0" strike="noStrike">
              <a:solidFill>
                <a:srgbClr val="000000"/>
              </a:solidFill>
              <a:latin typeface="Book Antiqua"/>
            </a:endParaRP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“General Juan Pablo Duarte y Díez”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Facultad de Ciencias para la Seguridad, Defensa y Desarrollo Nacional</a:t>
            </a:r>
          </a:p>
          <a:p>
            <a:pPr algn="ctr" rtl="1">
              <a:defRPr sz="1000"/>
            </a:pPr>
            <a:r>
              <a:rPr lang="es-ES" sz="1200" b="1" i="0" strike="noStrike">
                <a:solidFill>
                  <a:srgbClr val="000000"/>
                </a:solidFill>
                <a:latin typeface="Book Antiqua"/>
              </a:rPr>
              <a:t>ESCUELA DE GRADUADOS DE ALTOS ESTUDIOS ESTRATÉGICOS</a:t>
            </a:r>
          </a:p>
          <a:p>
            <a:pPr algn="ctr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“TODO POR LA PATRIA”</a:t>
            </a:r>
          </a:p>
          <a:p>
            <a:pPr algn="l" rtl="1">
              <a:defRPr sz="1000"/>
            </a:pPr>
            <a:r>
              <a:rPr lang="es-ES" sz="1200" b="0" i="0" strike="noStrike">
                <a:solidFill>
                  <a:srgbClr val="000000"/>
                </a:solidFill>
                <a:latin typeface="Book Antiqua"/>
              </a:rPr>
              <a:t>           </a:t>
            </a: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  <a:p>
            <a:pPr algn="l" rtl="1">
              <a:defRPr sz="1000"/>
            </a:pPr>
            <a:endParaRPr lang="es-ES" sz="1200" b="0" i="0" strike="noStrike">
              <a:solidFill>
                <a:srgbClr val="000000"/>
              </a:solidFill>
              <a:latin typeface="Book Antiqua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6" sqref="Q26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35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46226153.439999998</v>
      </c>
      <c r="I17" s="26"/>
    </row>
    <row r="18" spans="2:13" ht="15.75" thickBot="1" x14ac:dyDescent="0.3">
      <c r="B18" s="1" t="s">
        <v>6</v>
      </c>
      <c r="H18" s="27">
        <f>H16+H17</f>
        <v>46226153.439999998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46226153.439999998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46226153.439999998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-2434352.56</v>
      </c>
      <c r="I36" s="21"/>
    </row>
    <row r="37" spans="2:16" x14ac:dyDescent="0.25">
      <c r="B37" s="1" t="s">
        <v>17</v>
      </c>
      <c r="H37" s="22">
        <f>SUM(H34:H36)</f>
        <v>46226153.439999998</v>
      </c>
      <c r="I37" s="22"/>
    </row>
    <row r="38" spans="2:16" ht="15.75" thickBot="1" x14ac:dyDescent="0.3">
      <c r="B38" s="2" t="s">
        <v>18</v>
      </c>
      <c r="H38" s="23">
        <f>H28+H37</f>
        <v>46226153.439999998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31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8"/>
      <c r="C46" s="8"/>
      <c r="D46" s="19" t="s">
        <v>20</v>
      </c>
      <c r="E46" s="19"/>
      <c r="F46" s="19"/>
      <c r="G46" s="19"/>
      <c r="H46" s="19"/>
      <c r="I46" s="8"/>
      <c r="J46" s="8"/>
    </row>
    <row r="47" spans="2:16" x14ac:dyDescent="0.25">
      <c r="E47" s="8"/>
      <c r="F47" s="8"/>
      <c r="G47" s="8"/>
    </row>
    <row r="48" spans="2:16" ht="13.5" customHeight="1" x14ac:dyDescent="0.25">
      <c r="E48" s="8"/>
      <c r="F48" s="8"/>
      <c r="G48" s="8"/>
    </row>
    <row r="49" spans="4:14" x14ac:dyDescent="0.25">
      <c r="D49" s="20" t="s">
        <v>28</v>
      </c>
      <c r="E49" s="20"/>
      <c r="F49" s="20"/>
      <c r="G49" s="20"/>
      <c r="H49" s="20"/>
    </row>
    <row r="50" spans="4:14" ht="13.5" customHeight="1" x14ac:dyDescent="0.25">
      <c r="D50" s="19" t="s">
        <v>29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abSelected="1" topLeftCell="A14" workbookViewId="0">
      <selection sqref="A1:K5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51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2429894.7000000002</v>
      </c>
      <c r="I17" s="26"/>
    </row>
    <row r="18" spans="2:13" ht="15.75" thickBot="1" x14ac:dyDescent="0.3">
      <c r="B18" s="1" t="s">
        <v>6</v>
      </c>
      <c r="H18" s="27">
        <f>H16+H17</f>
        <v>2429894.7000000002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2429894.7000000002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2429894.700000003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-46230611.299999997</v>
      </c>
      <c r="I36" s="21"/>
    </row>
    <row r="37" spans="2:16" x14ac:dyDescent="0.25">
      <c r="B37" s="1" t="s">
        <v>17</v>
      </c>
      <c r="H37" s="22">
        <f>SUM(H34:H36)</f>
        <v>2429894.700000003</v>
      </c>
      <c r="I37" s="22"/>
    </row>
    <row r="38" spans="2:16" ht="15.75" thickBot="1" x14ac:dyDescent="0.3">
      <c r="B38" s="2" t="s">
        <v>18</v>
      </c>
      <c r="H38" s="23">
        <f>H28+H37</f>
        <v>2429894.700000003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48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49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47</v>
      </c>
      <c r="I45" s="19"/>
      <c r="J45" s="19"/>
    </row>
    <row r="46" spans="2:16" x14ac:dyDescent="0.25">
      <c r="B46" s="18"/>
      <c r="C46" s="18"/>
      <c r="D46" s="19" t="s">
        <v>20</v>
      </c>
      <c r="E46" s="19"/>
      <c r="F46" s="19"/>
      <c r="G46" s="19"/>
      <c r="H46" s="19"/>
      <c r="I46" s="18"/>
      <c r="J46" s="18"/>
    </row>
    <row r="47" spans="2:16" x14ac:dyDescent="0.25">
      <c r="E47" s="18"/>
      <c r="F47" s="18"/>
      <c r="G47" s="18"/>
    </row>
    <row r="48" spans="2:16" ht="13.5" customHeight="1" x14ac:dyDescent="0.25">
      <c r="E48" s="18"/>
      <c r="F48" s="18"/>
      <c r="G48" s="18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27:I27"/>
    <mergeCell ref="H28:I28"/>
    <mergeCell ref="H30:I30"/>
    <mergeCell ref="H31:I31"/>
    <mergeCell ref="H34:I34"/>
    <mergeCell ref="H35:I35"/>
    <mergeCell ref="H17:I17"/>
    <mergeCell ref="H18:I18"/>
    <mergeCell ref="H21:I21"/>
    <mergeCell ref="H22:I22"/>
    <mergeCell ref="H23:I23"/>
    <mergeCell ref="H24:I24"/>
    <mergeCell ref="B10:K10"/>
    <mergeCell ref="B11:K11"/>
    <mergeCell ref="B12:K12"/>
    <mergeCell ref="B13:K13"/>
    <mergeCell ref="H15:I15"/>
    <mergeCell ref="H16:I16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1" sqref="Q2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38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42177452.880000003</v>
      </c>
      <c r="I17" s="26"/>
    </row>
    <row r="18" spans="2:13" ht="15.75" thickBot="1" x14ac:dyDescent="0.3">
      <c r="B18" s="1" t="s">
        <v>6</v>
      </c>
      <c r="H18" s="27">
        <f>H16+H17</f>
        <v>42177452.880000003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42177452.880000003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42177452.880000003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-6483053.1200000001</v>
      </c>
      <c r="I36" s="21"/>
    </row>
    <row r="37" spans="2:16" x14ac:dyDescent="0.25">
      <c r="B37" s="1" t="s">
        <v>17</v>
      </c>
      <c r="H37" s="22">
        <f>SUM(H34:H36)</f>
        <v>42177452.880000003</v>
      </c>
      <c r="I37" s="22"/>
    </row>
    <row r="38" spans="2:16" ht="15.75" thickBot="1" x14ac:dyDescent="0.3">
      <c r="B38" s="2" t="s">
        <v>18</v>
      </c>
      <c r="H38" s="23">
        <f>H28+H37</f>
        <v>42177452.880000003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0"/>
      <c r="C46" s="10"/>
      <c r="D46" s="19" t="s">
        <v>20</v>
      </c>
      <c r="E46" s="19"/>
      <c r="F46" s="19"/>
      <c r="G46" s="19"/>
      <c r="H46" s="19"/>
      <c r="I46" s="10"/>
      <c r="J46" s="10"/>
    </row>
    <row r="47" spans="2:16" x14ac:dyDescent="0.25">
      <c r="E47" s="10"/>
      <c r="F47" s="10"/>
      <c r="G47" s="10"/>
    </row>
    <row r="48" spans="2:16" ht="13.5" customHeight="1" x14ac:dyDescent="0.25">
      <c r="E48" s="10"/>
      <c r="F48" s="10"/>
      <c r="G48" s="10"/>
    </row>
    <row r="49" spans="4:14" x14ac:dyDescent="0.25">
      <c r="D49" s="20" t="s">
        <v>28</v>
      </c>
      <c r="E49" s="20"/>
      <c r="F49" s="20"/>
      <c r="G49" s="20"/>
      <c r="H49" s="20"/>
    </row>
    <row r="50" spans="4:14" ht="13.5" customHeight="1" x14ac:dyDescent="0.25">
      <c r="D50" s="19" t="s">
        <v>29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4" workbookViewId="0">
      <selection activeCell="T19" sqref="T19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39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39101171.700000003</v>
      </c>
      <c r="I17" s="26"/>
    </row>
    <row r="18" spans="2:13" ht="15.75" thickBot="1" x14ac:dyDescent="0.3">
      <c r="B18" s="1" t="s">
        <v>6</v>
      </c>
      <c r="H18" s="27">
        <f>H16+H17</f>
        <v>39101171.700000003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39101171.700000003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39101171.700000003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-9559334.3000000007</v>
      </c>
      <c r="I36" s="21"/>
    </row>
    <row r="37" spans="2:16" x14ac:dyDescent="0.25">
      <c r="B37" s="1" t="s">
        <v>17</v>
      </c>
      <c r="H37" s="22">
        <f>SUM(H34:H36)</f>
        <v>39101171.700000003</v>
      </c>
      <c r="I37" s="22"/>
    </row>
    <row r="38" spans="2:16" ht="15.75" thickBot="1" x14ac:dyDescent="0.3">
      <c r="B38" s="2" t="s">
        <v>18</v>
      </c>
      <c r="H38" s="23">
        <f>H28+H37</f>
        <v>39101171.700000003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1"/>
      <c r="C46" s="11"/>
      <c r="D46" s="19" t="s">
        <v>20</v>
      </c>
      <c r="E46" s="19"/>
      <c r="F46" s="19"/>
      <c r="G46" s="19"/>
      <c r="H46" s="19"/>
      <c r="I46" s="11"/>
      <c r="J46" s="11"/>
    </row>
    <row r="47" spans="2:16" x14ac:dyDescent="0.25">
      <c r="E47" s="11"/>
      <c r="F47" s="11"/>
      <c r="G47" s="11"/>
    </row>
    <row r="48" spans="2:16" ht="13.5" customHeight="1" x14ac:dyDescent="0.25">
      <c r="E48" s="11"/>
      <c r="F48" s="11"/>
      <c r="G48" s="11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S21" sqref="S2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42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36138122.520000003</v>
      </c>
      <c r="I17" s="26"/>
    </row>
    <row r="18" spans="2:13" ht="15.75" thickBot="1" x14ac:dyDescent="0.3">
      <c r="B18" s="1" t="s">
        <v>6</v>
      </c>
      <c r="H18" s="27">
        <f>H16+H17</f>
        <v>36138122.520000003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36138122.520000003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36138122.519999996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-12522383.48</v>
      </c>
      <c r="I36" s="21"/>
    </row>
    <row r="37" spans="2:16" x14ac:dyDescent="0.25">
      <c r="B37" s="1" t="s">
        <v>17</v>
      </c>
      <c r="H37" s="22">
        <f>SUM(H34:H36)</f>
        <v>36138122.519999996</v>
      </c>
      <c r="I37" s="22"/>
    </row>
    <row r="38" spans="2:16" ht="15.75" thickBot="1" x14ac:dyDescent="0.3">
      <c r="B38" s="2" t="s">
        <v>18</v>
      </c>
      <c r="H38" s="23">
        <f>H28+H37</f>
        <v>36138122.519999996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2"/>
      <c r="C46" s="12"/>
      <c r="D46" s="19" t="s">
        <v>20</v>
      </c>
      <c r="E46" s="19"/>
      <c r="F46" s="19"/>
      <c r="G46" s="19"/>
      <c r="H46" s="19"/>
      <c r="I46" s="12"/>
      <c r="J46" s="12"/>
    </row>
    <row r="47" spans="2:16" x14ac:dyDescent="0.25">
      <c r="E47" s="12"/>
      <c r="F47" s="12"/>
      <c r="G47" s="12"/>
    </row>
    <row r="48" spans="2:16" ht="13.5" customHeight="1" x14ac:dyDescent="0.25">
      <c r="E48" s="12"/>
      <c r="F48" s="12"/>
      <c r="G48" s="12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P12" sqref="P12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43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33043265.34</v>
      </c>
      <c r="I17" s="26"/>
    </row>
    <row r="18" spans="2:13" ht="15.75" thickBot="1" x14ac:dyDescent="0.3">
      <c r="B18" s="1" t="s">
        <v>6</v>
      </c>
      <c r="H18" s="27">
        <f>H16+H17</f>
        <v>33043265.34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33043265.34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33043265.34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-15617240.66</v>
      </c>
      <c r="I36" s="21"/>
    </row>
    <row r="37" spans="2:16" x14ac:dyDescent="0.25">
      <c r="B37" s="1" t="s">
        <v>17</v>
      </c>
      <c r="H37" s="22">
        <f>SUM(H34:H36)</f>
        <v>33043265.34</v>
      </c>
      <c r="I37" s="22"/>
    </row>
    <row r="38" spans="2:16" ht="15.75" thickBot="1" x14ac:dyDescent="0.3">
      <c r="B38" s="2" t="s">
        <v>18</v>
      </c>
      <c r="H38" s="23">
        <f>H28+H37</f>
        <v>33043265.34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3"/>
      <c r="C46" s="13"/>
      <c r="D46" s="19" t="s">
        <v>20</v>
      </c>
      <c r="E46" s="19"/>
      <c r="F46" s="19"/>
      <c r="G46" s="19"/>
      <c r="H46" s="19"/>
      <c r="I46" s="13"/>
      <c r="J46" s="13"/>
    </row>
    <row r="47" spans="2:16" x14ac:dyDescent="0.25">
      <c r="E47" s="13"/>
      <c r="F47" s="13"/>
      <c r="G47" s="13"/>
    </row>
    <row r="48" spans="2:16" ht="13.5" customHeight="1" x14ac:dyDescent="0.25">
      <c r="E48" s="13"/>
      <c r="F48" s="13"/>
      <c r="G48" s="13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20" sqref="Q20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44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25803664.550000001</v>
      </c>
      <c r="I17" s="26"/>
    </row>
    <row r="18" spans="2:13" ht="15.75" thickBot="1" x14ac:dyDescent="0.3">
      <c r="B18" s="1" t="s">
        <v>6</v>
      </c>
      <c r="H18" s="27">
        <f>H16+H17</f>
        <v>25803664.550000001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25803664.550000001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25803664.550000001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-22856841.449999999</v>
      </c>
      <c r="I36" s="21"/>
    </row>
    <row r="37" spans="2:16" x14ac:dyDescent="0.25">
      <c r="B37" s="1" t="s">
        <v>17</v>
      </c>
      <c r="H37" s="22">
        <f>SUM(H34:H36)</f>
        <v>25803664.550000001</v>
      </c>
      <c r="I37" s="22"/>
    </row>
    <row r="38" spans="2:16" ht="15.75" thickBot="1" x14ac:dyDescent="0.3">
      <c r="B38" s="2" t="s">
        <v>18</v>
      </c>
      <c r="H38" s="23">
        <f>H28+H37</f>
        <v>25803664.550000001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4"/>
      <c r="C46" s="14"/>
      <c r="D46" s="19" t="s">
        <v>20</v>
      </c>
      <c r="E46" s="19"/>
      <c r="F46" s="19"/>
      <c r="G46" s="19"/>
      <c r="H46" s="19"/>
      <c r="I46" s="14"/>
      <c r="J46" s="14"/>
    </row>
    <row r="47" spans="2:16" x14ac:dyDescent="0.25">
      <c r="E47" s="14"/>
      <c r="F47" s="14"/>
      <c r="G47" s="14"/>
    </row>
    <row r="48" spans="2:16" ht="13.5" customHeight="1" x14ac:dyDescent="0.25">
      <c r="E48" s="14"/>
      <c r="F48" s="14"/>
      <c r="G48" s="14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topLeftCell="A16" workbookViewId="0">
      <selection activeCell="P42" sqref="P42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45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22804007.710000001</v>
      </c>
      <c r="I17" s="26"/>
    </row>
    <row r="18" spans="2:13" ht="15.75" thickBot="1" x14ac:dyDescent="0.3">
      <c r="B18" s="1" t="s">
        <v>6</v>
      </c>
      <c r="H18" s="27">
        <f>H16+H17</f>
        <v>22804007.710000001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22804007.710000001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22804007.710000001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-25856498.289999999</v>
      </c>
      <c r="I36" s="21"/>
    </row>
    <row r="37" spans="2:16" x14ac:dyDescent="0.25">
      <c r="B37" s="1" t="s">
        <v>17</v>
      </c>
      <c r="H37" s="22">
        <f>SUM(H34:H36)</f>
        <v>22804007.710000001</v>
      </c>
      <c r="I37" s="22"/>
    </row>
    <row r="38" spans="2:16" ht="15.75" thickBot="1" x14ac:dyDescent="0.3">
      <c r="B38" s="2" t="s">
        <v>18</v>
      </c>
      <c r="H38" s="23">
        <f>H28+H37</f>
        <v>22804007.710000001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36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34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27</v>
      </c>
      <c r="I45" s="19"/>
      <c r="J45" s="19"/>
    </row>
    <row r="46" spans="2:16" x14ac:dyDescent="0.25">
      <c r="B46" s="15"/>
      <c r="C46" s="15"/>
      <c r="D46" s="19" t="s">
        <v>20</v>
      </c>
      <c r="E46" s="19"/>
      <c r="F46" s="19"/>
      <c r="G46" s="19"/>
      <c r="H46" s="19"/>
      <c r="I46" s="15"/>
      <c r="J46" s="15"/>
    </row>
    <row r="47" spans="2:16" x14ac:dyDescent="0.25">
      <c r="E47" s="15"/>
      <c r="F47" s="15"/>
      <c r="G47" s="15"/>
    </row>
    <row r="48" spans="2:16" ht="13.5" customHeight="1" x14ac:dyDescent="0.25">
      <c r="E48" s="15"/>
      <c r="F48" s="15"/>
      <c r="G48" s="15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H16:I16"/>
    <mergeCell ref="B10:K10"/>
    <mergeCell ref="B11:K11"/>
    <mergeCell ref="B12:K12"/>
    <mergeCell ref="B13:K13"/>
    <mergeCell ref="H15:I15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36:I36"/>
    <mergeCell ref="H37:I37"/>
    <mergeCell ref="H38:I38"/>
    <mergeCell ref="H40:J40"/>
    <mergeCell ref="B43:D43"/>
    <mergeCell ref="H43:J43"/>
    <mergeCell ref="D50:H50"/>
    <mergeCell ref="D51:H51"/>
    <mergeCell ref="B44:D44"/>
    <mergeCell ref="H44:J44"/>
    <mergeCell ref="B45:D45"/>
    <mergeCell ref="H45:J45"/>
    <mergeCell ref="D46:H46"/>
    <mergeCell ref="D49:H49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P44" sqref="P44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46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19994373.969999999</v>
      </c>
      <c r="I17" s="26"/>
    </row>
    <row r="18" spans="2:13" ht="15.75" thickBot="1" x14ac:dyDescent="0.3">
      <c r="B18" s="1" t="s">
        <v>6</v>
      </c>
      <c r="H18" s="27">
        <f>H16+H17</f>
        <v>19994373.969999999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19994373.969999999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19994373.969999999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-28666132.030000001</v>
      </c>
      <c r="I36" s="21"/>
    </row>
    <row r="37" spans="2:16" x14ac:dyDescent="0.25">
      <c r="B37" s="1" t="s">
        <v>17</v>
      </c>
      <c r="H37" s="22">
        <f>SUM(H34:H36)</f>
        <v>19994373.969999999</v>
      </c>
      <c r="I37" s="22"/>
    </row>
    <row r="38" spans="2:16" ht="15.75" thickBot="1" x14ac:dyDescent="0.3">
      <c r="B38" s="2" t="s">
        <v>18</v>
      </c>
      <c r="H38" s="23">
        <f>H28+H37</f>
        <v>19994373.969999999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48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49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47</v>
      </c>
      <c r="I45" s="19"/>
      <c r="J45" s="19"/>
    </row>
    <row r="46" spans="2:16" x14ac:dyDescent="0.25">
      <c r="B46" s="16"/>
      <c r="C46" s="16"/>
      <c r="D46" s="19" t="s">
        <v>20</v>
      </c>
      <c r="E46" s="19"/>
      <c r="F46" s="19"/>
      <c r="G46" s="19"/>
      <c r="H46" s="19"/>
      <c r="I46" s="16"/>
      <c r="J46" s="16"/>
    </row>
    <row r="47" spans="2:16" x14ac:dyDescent="0.25">
      <c r="E47" s="16"/>
      <c r="F47" s="16"/>
      <c r="G47" s="16"/>
    </row>
    <row r="48" spans="2:16" ht="13.5" customHeight="1" x14ac:dyDescent="0.25">
      <c r="E48" s="16"/>
      <c r="F48" s="16"/>
      <c r="G48" s="16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P54"/>
  <sheetViews>
    <sheetView workbookViewId="0">
      <selection activeCell="Q31" sqref="Q31"/>
    </sheetView>
  </sheetViews>
  <sheetFormatPr baseColWidth="10" defaultColWidth="9.140625" defaultRowHeight="15" x14ac:dyDescent="0.25"/>
  <cols>
    <col min="8" max="8" width="13.140625" bestFit="1" customWidth="1"/>
    <col min="11" max="11" width="0.140625" customWidth="1"/>
    <col min="13" max="13" width="14.7109375" customWidth="1"/>
    <col min="16" max="16" width="12.7109375" bestFit="1" customWidth="1"/>
  </cols>
  <sheetData>
    <row r="9" spans="2:11" ht="12" customHeight="1" x14ac:dyDescent="0.25"/>
    <row r="10" spans="2:11" ht="16.5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</row>
    <row r="11" spans="2:11" x14ac:dyDescent="0.25">
      <c r="B11" s="30" t="s">
        <v>0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2:11" x14ac:dyDescent="0.25">
      <c r="B12" s="30" t="s">
        <v>1</v>
      </c>
      <c r="C12" s="30"/>
      <c r="D12" s="30"/>
      <c r="E12" s="30"/>
      <c r="F12" s="30"/>
      <c r="G12" s="30"/>
      <c r="H12" s="30"/>
      <c r="I12" s="30"/>
      <c r="J12" s="30"/>
      <c r="K12" s="30"/>
    </row>
    <row r="13" spans="2:11" x14ac:dyDescent="0.25">
      <c r="B13" s="30" t="s">
        <v>50</v>
      </c>
      <c r="C13" s="30"/>
      <c r="D13" s="30"/>
      <c r="E13" s="30"/>
      <c r="F13" s="30"/>
      <c r="G13" s="30"/>
      <c r="H13" s="30"/>
      <c r="I13" s="30"/>
      <c r="J13" s="30"/>
      <c r="K13" s="30"/>
    </row>
    <row r="14" spans="2:11" ht="14.25" customHeight="1" x14ac:dyDescent="0.25">
      <c r="B14" s="1" t="s">
        <v>2</v>
      </c>
    </row>
    <row r="15" spans="2:11" x14ac:dyDescent="0.25">
      <c r="B15" s="1" t="s">
        <v>3</v>
      </c>
      <c r="H15" s="25"/>
      <c r="I15" s="25"/>
    </row>
    <row r="16" spans="2:11" x14ac:dyDescent="0.25">
      <c r="B16" t="s">
        <v>4</v>
      </c>
      <c r="H16" s="28">
        <v>0</v>
      </c>
      <c r="I16" s="28"/>
    </row>
    <row r="17" spans="2:13" x14ac:dyDescent="0.25">
      <c r="B17" t="s">
        <v>5</v>
      </c>
      <c r="H17" s="26">
        <v>8474894.0099999998</v>
      </c>
      <c r="I17" s="26"/>
    </row>
    <row r="18" spans="2:13" ht="15.75" thickBot="1" x14ac:dyDescent="0.3">
      <c r="B18" s="1" t="s">
        <v>6</v>
      </c>
      <c r="H18" s="27">
        <f>H16+H17</f>
        <v>8474894.0099999998</v>
      </c>
      <c r="I18" s="27"/>
    </row>
    <row r="19" spans="2:13" ht="11.25" customHeight="1" x14ac:dyDescent="0.25"/>
    <row r="20" spans="2:13" x14ac:dyDescent="0.25">
      <c r="B20" s="1" t="s">
        <v>7</v>
      </c>
    </row>
    <row r="21" spans="2:13" x14ac:dyDescent="0.25">
      <c r="B21" t="s">
        <v>8</v>
      </c>
      <c r="H21" s="28">
        <v>0</v>
      </c>
      <c r="I21" s="28"/>
    </row>
    <row r="22" spans="2:13" x14ac:dyDescent="0.25">
      <c r="B22" t="s">
        <v>9</v>
      </c>
      <c r="H22" s="28">
        <v>0</v>
      </c>
      <c r="I22" s="28"/>
    </row>
    <row r="23" spans="2:13" x14ac:dyDescent="0.25">
      <c r="B23" s="1" t="s">
        <v>25</v>
      </c>
      <c r="H23" s="28">
        <f>SUM(H21:H22)</f>
        <v>0</v>
      </c>
      <c r="I23" s="28"/>
    </row>
    <row r="24" spans="2:13" ht="15.75" thickBot="1" x14ac:dyDescent="0.3">
      <c r="B24" s="1" t="s">
        <v>10</v>
      </c>
      <c r="H24" s="23">
        <f>H18+H23</f>
        <v>8474894.0099999998</v>
      </c>
      <c r="I24" s="24"/>
    </row>
    <row r="25" spans="2:13" ht="13.5" customHeight="1" x14ac:dyDescent="0.25">
      <c r="M25" s="3"/>
    </row>
    <row r="26" spans="2:13" x14ac:dyDescent="0.25">
      <c r="B26" s="1" t="s">
        <v>11</v>
      </c>
      <c r="M26" s="4"/>
    </row>
    <row r="27" spans="2:13" x14ac:dyDescent="0.25">
      <c r="B27" s="1" t="s">
        <v>12</v>
      </c>
      <c r="H27" s="28">
        <v>0</v>
      </c>
      <c r="I27" s="28"/>
      <c r="M27" s="4"/>
    </row>
    <row r="28" spans="2:13" x14ac:dyDescent="0.25">
      <c r="B28" s="1" t="s">
        <v>13</v>
      </c>
      <c r="H28" s="28">
        <v>0</v>
      </c>
      <c r="I28" s="28"/>
    </row>
    <row r="29" spans="2:13" x14ac:dyDescent="0.25">
      <c r="M29" s="3"/>
    </row>
    <row r="30" spans="2:13" x14ac:dyDescent="0.25">
      <c r="B30" s="1" t="s">
        <v>24</v>
      </c>
      <c r="H30" s="28">
        <v>0</v>
      </c>
      <c r="I30" s="28"/>
      <c r="M30" s="3"/>
    </row>
    <row r="31" spans="2:13" x14ac:dyDescent="0.25">
      <c r="B31" s="1" t="s">
        <v>26</v>
      </c>
      <c r="H31" s="28">
        <v>0</v>
      </c>
      <c r="I31" s="28"/>
      <c r="M31" s="3"/>
    </row>
    <row r="32" spans="2:13" x14ac:dyDescent="0.25">
      <c r="M32" s="3"/>
    </row>
    <row r="33" spans="2:16" x14ac:dyDescent="0.25">
      <c r="B33" s="1" t="s">
        <v>16</v>
      </c>
      <c r="M33" s="3">
        <f>H34+H35+H36</f>
        <v>8474894.0099999979</v>
      </c>
    </row>
    <row r="34" spans="2:16" x14ac:dyDescent="0.25">
      <c r="B34" s="2" t="s">
        <v>14</v>
      </c>
      <c r="H34" s="21">
        <v>35548659</v>
      </c>
      <c r="I34" s="21"/>
      <c r="P34" s="9"/>
    </row>
    <row r="35" spans="2:16" x14ac:dyDescent="0.25">
      <c r="B35" s="1" t="s">
        <v>19</v>
      </c>
      <c r="H35" s="21">
        <v>13111847</v>
      </c>
      <c r="I35" s="21"/>
    </row>
    <row r="36" spans="2:16" x14ac:dyDescent="0.25">
      <c r="B36" s="2" t="s">
        <v>15</v>
      </c>
      <c r="H36" s="21">
        <v>-40185611.990000002</v>
      </c>
      <c r="I36" s="21"/>
    </row>
    <row r="37" spans="2:16" x14ac:dyDescent="0.25">
      <c r="B37" s="1" t="s">
        <v>17</v>
      </c>
      <c r="H37" s="22">
        <f>SUM(H34:H36)</f>
        <v>8474894.0099999979</v>
      </c>
      <c r="I37" s="22"/>
    </row>
    <row r="38" spans="2:16" ht="15.75" thickBot="1" x14ac:dyDescent="0.3">
      <c r="B38" s="2" t="s">
        <v>18</v>
      </c>
      <c r="H38" s="23">
        <f>H28+H37</f>
        <v>8474894.0099999979</v>
      </c>
      <c r="I38" s="24"/>
      <c r="M38" s="3">
        <f>H38-H24</f>
        <v>0</v>
      </c>
    </row>
    <row r="39" spans="2:16" ht="11.25" customHeight="1" x14ac:dyDescent="0.25">
      <c r="B39" s="2"/>
      <c r="H39" s="5"/>
      <c r="I39" s="6"/>
    </row>
    <row r="40" spans="2:16" x14ac:dyDescent="0.25">
      <c r="B40" s="2" t="s">
        <v>22</v>
      </c>
      <c r="H40" s="25" t="s">
        <v>21</v>
      </c>
      <c r="I40" s="25"/>
      <c r="J40" s="25"/>
      <c r="L40" s="7"/>
    </row>
    <row r="42" spans="2:16" x14ac:dyDescent="0.25">
      <c r="M42" s="3"/>
    </row>
    <row r="43" spans="2:16" x14ac:dyDescent="0.25">
      <c r="B43" s="20" t="s">
        <v>37</v>
      </c>
      <c r="C43" s="20"/>
      <c r="D43" s="20"/>
      <c r="H43" s="20" t="s">
        <v>48</v>
      </c>
      <c r="I43" s="20"/>
      <c r="J43" s="20"/>
    </row>
    <row r="44" spans="2:16" ht="12" customHeight="1" x14ac:dyDescent="0.25">
      <c r="B44" s="19" t="s">
        <v>33</v>
      </c>
      <c r="C44" s="19"/>
      <c r="D44" s="19"/>
      <c r="H44" s="19" t="s">
        <v>49</v>
      </c>
      <c r="I44" s="19"/>
      <c r="J44" s="19"/>
    </row>
    <row r="45" spans="2:16" ht="10.5" customHeight="1" x14ac:dyDescent="0.25">
      <c r="B45" s="19" t="s">
        <v>32</v>
      </c>
      <c r="C45" s="19"/>
      <c r="D45" s="19"/>
      <c r="H45" s="19" t="s">
        <v>47</v>
      </c>
      <c r="I45" s="19"/>
      <c r="J45" s="19"/>
    </row>
    <row r="46" spans="2:16" x14ac:dyDescent="0.25">
      <c r="B46" s="17"/>
      <c r="C46" s="17"/>
      <c r="D46" s="19" t="s">
        <v>20</v>
      </c>
      <c r="E46" s="19"/>
      <c r="F46" s="19"/>
      <c r="G46" s="19"/>
      <c r="H46" s="19"/>
      <c r="I46" s="17"/>
      <c r="J46" s="17"/>
    </row>
    <row r="47" spans="2:16" x14ac:dyDescent="0.25">
      <c r="E47" s="17"/>
      <c r="F47" s="17"/>
      <c r="G47" s="17"/>
    </row>
    <row r="48" spans="2:16" ht="13.5" customHeight="1" x14ac:dyDescent="0.25">
      <c r="E48" s="17"/>
      <c r="F48" s="17"/>
      <c r="G48" s="17"/>
    </row>
    <row r="49" spans="4:14" x14ac:dyDescent="0.25">
      <c r="D49" s="20" t="s">
        <v>40</v>
      </c>
      <c r="E49" s="20"/>
      <c r="F49" s="20"/>
      <c r="G49" s="20"/>
      <c r="H49" s="20"/>
    </row>
    <row r="50" spans="4:14" ht="13.5" customHeight="1" x14ac:dyDescent="0.25">
      <c r="D50" s="19" t="s">
        <v>41</v>
      </c>
      <c r="E50" s="19"/>
      <c r="F50" s="19"/>
      <c r="G50" s="19"/>
      <c r="H50" s="19"/>
    </row>
    <row r="51" spans="4:14" ht="12" customHeight="1" x14ac:dyDescent="0.25">
      <c r="D51" s="19" t="s">
        <v>30</v>
      </c>
      <c r="E51" s="19"/>
      <c r="F51" s="19"/>
      <c r="G51" s="19"/>
      <c r="H51" s="19"/>
    </row>
    <row r="52" spans="4:14" x14ac:dyDescent="0.25">
      <c r="H52" s="3"/>
    </row>
    <row r="54" spans="4:14" x14ac:dyDescent="0.25">
      <c r="N54" t="s">
        <v>23</v>
      </c>
    </row>
  </sheetData>
  <mergeCells count="32">
    <mergeCell ref="D50:H50"/>
    <mergeCell ref="D51:H51"/>
    <mergeCell ref="B44:D44"/>
    <mergeCell ref="H44:J44"/>
    <mergeCell ref="B45:D45"/>
    <mergeCell ref="H45:J45"/>
    <mergeCell ref="D46:H46"/>
    <mergeCell ref="D49:H49"/>
    <mergeCell ref="H36:I36"/>
    <mergeCell ref="H37:I37"/>
    <mergeCell ref="H38:I38"/>
    <mergeCell ref="H40:J40"/>
    <mergeCell ref="B43:D43"/>
    <mergeCell ref="H43:J43"/>
    <mergeCell ref="H35:I35"/>
    <mergeCell ref="H17:I17"/>
    <mergeCell ref="H18:I18"/>
    <mergeCell ref="H21:I21"/>
    <mergeCell ref="H22:I22"/>
    <mergeCell ref="H23:I23"/>
    <mergeCell ref="H24:I24"/>
    <mergeCell ref="H27:I27"/>
    <mergeCell ref="H28:I28"/>
    <mergeCell ref="H30:I30"/>
    <mergeCell ref="H31:I31"/>
    <mergeCell ref="H34:I34"/>
    <mergeCell ref="H16:I16"/>
    <mergeCell ref="B10:K10"/>
    <mergeCell ref="B11:K11"/>
    <mergeCell ref="B12:K12"/>
    <mergeCell ref="B13:K13"/>
    <mergeCell ref="H15:I15"/>
  </mergeCells>
  <pageMargins left="0.23622047244094491" right="0.23622047244094491" top="0.59055118110236227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BALANCE GENERAL ENERO 2025</vt:lpstr>
      <vt:lpstr>BALANCE GENERAL FEBRERO 2025</vt:lpstr>
      <vt:lpstr>BALANCE GENERAL MARZO 2025</vt:lpstr>
      <vt:lpstr>BALANCE GENERAL ABRIL 2025</vt:lpstr>
      <vt:lpstr>BALANCE GENERAL MAYO 2025</vt:lpstr>
      <vt:lpstr>BALANCE GENERAL JUNIO 2025 (2)</vt:lpstr>
      <vt:lpstr>BALANCE GENERAL JUlIO 2025</vt:lpstr>
      <vt:lpstr>BALANCE GENERAL AGOSTO 2025</vt:lpstr>
      <vt:lpstr>BALANCE GENERAL OCTUBRE 2025</vt:lpstr>
      <vt:lpstr>BALANCE GENERAL NOVIEMBRE 2005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2025-12-11T15:30:16Z</dcterms:modified>
</cp:coreProperties>
</file>