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atista\Pictures\ELIEZER B\TRANSPARENCIA\FEBRERO 2026\"/>
    </mc:Choice>
  </mc:AlternateContent>
  <xr:revisionPtr revIDLastSave="0" documentId="13_ncr:1_{79824669-EF22-4F6B-B304-1E38A0732437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tabRatio="627" xr2:uid="{00000000-000D-0000-FFFF-FFFF00000000}"/>
  </bookViews>
  <sheets>
    <sheet name="NOMINA CONTRATADOS DICIEMB 2021" sheetId="12" r:id="rId1"/>
  </sheets>
  <definedNames>
    <definedName name="_xlnm.Print_Area" localSheetId="0">'NOMINA CONTRATADOS DICIEMB 2021'!$A$1:$L$50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2" l="1"/>
  <c r="F33" i="12"/>
  <c r="F34" i="12"/>
  <c r="L35" i="12"/>
  <c r="I35" i="12"/>
  <c r="L34" i="12"/>
  <c r="I34" i="12"/>
  <c r="L33" i="12"/>
  <c r="I33" i="12"/>
  <c r="L21" i="12" l="1"/>
  <c r="I21" i="12"/>
  <c r="F21" i="12"/>
  <c r="I19" i="12" l="1"/>
  <c r="F15" i="12"/>
  <c r="L30" i="12"/>
  <c r="I30" i="12"/>
  <c r="F30" i="12"/>
  <c r="L29" i="12"/>
  <c r="I29" i="12"/>
  <c r="F29" i="12"/>
  <c r="L25" i="12"/>
  <c r="I25" i="12"/>
  <c r="F25" i="12"/>
  <c r="F23" i="12" l="1"/>
  <c r="L19" i="12" l="1"/>
  <c r="F19" i="12" l="1"/>
  <c r="L15" i="12" l="1"/>
  <c r="I36" i="12"/>
  <c r="L36" i="12"/>
  <c r="F36" i="12"/>
  <c r="I15" i="12" l="1"/>
  <c r="L16" i="12" l="1"/>
  <c r="L32" i="12" l="1"/>
  <c r="I32" i="12"/>
  <c r="F32" i="12"/>
  <c r="I28" i="12"/>
  <c r="I27" i="12"/>
  <c r="I26" i="12"/>
  <c r="I24" i="12"/>
  <c r="I23" i="12"/>
  <c r="I31" i="12"/>
  <c r="F26" i="12"/>
  <c r="L26" i="12"/>
  <c r="F31" i="12" l="1"/>
  <c r="F28" i="12"/>
  <c r="F27" i="12"/>
  <c r="F24" i="12"/>
  <c r="F22" i="12"/>
  <c r="F20" i="12"/>
  <c r="F18" i="12"/>
  <c r="F17" i="12"/>
  <c r="F16" i="12"/>
  <c r="L20" i="12" l="1"/>
  <c r="L18" i="12"/>
  <c r="L22" i="12"/>
  <c r="L31" i="12"/>
  <c r="L23" i="12"/>
  <c r="L24" i="12"/>
  <c r="L27" i="12"/>
  <c r="L28" i="12"/>
  <c r="I22" i="12" l="1"/>
  <c r="I20" i="12"/>
  <c r="I18" i="12"/>
  <c r="L17" i="12"/>
  <c r="I17" i="12"/>
  <c r="I16" i="12"/>
  <c r="L38" i="12" l="1"/>
  <c r="I38" i="12"/>
</calcChain>
</file>

<file path=xl/sharedStrings.xml><?xml version="1.0" encoding="utf-8"?>
<sst xmlns="http://schemas.openxmlformats.org/spreadsheetml/2006/main" count="85" uniqueCount="39">
  <si>
    <t>No.</t>
  </si>
  <si>
    <t>PUESTO O CARGO</t>
  </si>
  <si>
    <t>GENERO</t>
  </si>
  <si>
    <t>ESTATUS</t>
  </si>
  <si>
    <t>DESDE</t>
  </si>
  <si>
    <t>HASTA</t>
  </si>
  <si>
    <t>SUELDO BRUTO FIJO POR CARGO</t>
  </si>
  <si>
    <t xml:space="preserve">OTROS INGRESOS </t>
  </si>
  <si>
    <t>TOTAL SUELDO BRUTO</t>
  </si>
  <si>
    <t>ISR</t>
  </si>
  <si>
    <t>DESCUENTO</t>
  </si>
  <si>
    <t xml:space="preserve">SUELDO NETO </t>
  </si>
  <si>
    <t>F</t>
  </si>
  <si>
    <t>CONTRATADO</t>
  </si>
  <si>
    <t>M</t>
  </si>
  <si>
    <t>Conserje-tarde</t>
  </si>
  <si>
    <t xml:space="preserve">Asesor Académico   </t>
  </si>
  <si>
    <t>Soporte Técnico</t>
  </si>
  <si>
    <t>Encargada de la División de Presupuesto</t>
  </si>
  <si>
    <t>Docente</t>
  </si>
  <si>
    <t>Conserje-mañana</t>
  </si>
  <si>
    <t>Conserje</t>
  </si>
  <si>
    <t>Unidad de Redes Sociales</t>
  </si>
  <si>
    <t>TOTAL BRUTO</t>
  </si>
  <si>
    <t>TOTAL NETO</t>
  </si>
  <si>
    <t>Subdirector Administrativo de la EGAEE</t>
  </si>
  <si>
    <t>Programador de Pagina Web</t>
  </si>
  <si>
    <t>Encargada Division de archivos y correos</t>
  </si>
  <si>
    <t>Encargada de la Seccion de Calidad</t>
  </si>
  <si>
    <t>Encargado de la Sección Mantenimiento</t>
  </si>
  <si>
    <t>Asesor Academico</t>
  </si>
  <si>
    <t>Coordinadora</t>
  </si>
  <si>
    <t>Asesor Metodologico</t>
  </si>
  <si>
    <t>Tecnico en Compras</t>
  </si>
  <si>
    <t>Enc. De Tecnologia</t>
  </si>
  <si>
    <t>LUIS ALFREDO GERVACIO MATOS</t>
  </si>
  <si>
    <t>Coronel, ERD, (DEM).</t>
  </si>
  <si>
    <t>11 de marzo, 2026</t>
  </si>
  <si>
    <t>NOMINA PAGO SUELDO PERSONAL CONTRATADO DE LA EGAEE, 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</si>
</sst>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_€"/>
  </numFmts>
  <fonts count="17" x14ac:knownFonts="1">
    <font>
      <sz val="10"/>
      <name val="Arial"/>
    </font>
    <font>
      <sz val="12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4"/>
      <color rgb="FF000000"/>
      <name val="Times New Roman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9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164" fontId="1" fillId="0" borderId="0" xfId="0" applyNumberFormat="1" applyFont="1"/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center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wrapText="1" readingOrder="1"/>
    </xf>
    <xf numFmtId="0" fontId="3" fillId="0" borderId="0" xfId="0" applyFont="1" applyAlignment="1">
      <alignment wrapText="1" readingOrder="1"/>
    </xf>
    <xf numFmtId="4" fontId="5" fillId="0" borderId="0" xfId="0" applyNumberFormat="1" applyFont="1"/>
    <xf numFmtId="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 readingOrder="1"/>
    </xf>
    <xf numFmtId="0" fontId="11" fillId="0" borderId="0" xfId="0" applyFont="1"/>
    <xf numFmtId="164" fontId="13" fillId="0" borderId="0" xfId="0" applyNumberFormat="1" applyFont="1"/>
    <xf numFmtId="165" fontId="11" fillId="0" borderId="0" xfId="0" applyNumberFormat="1" applyFont="1"/>
    <xf numFmtId="165" fontId="13" fillId="0" borderId="3" xfId="0" applyNumberFormat="1" applyFont="1" applyBorder="1" applyAlignment="1">
      <alignment horizontal="center"/>
    </xf>
    <xf numFmtId="4" fontId="13" fillId="0" borderId="4" xfId="0" applyNumberFormat="1" applyFont="1" applyBorder="1"/>
    <xf numFmtId="165" fontId="13" fillId="0" borderId="5" xfId="0" applyNumberFormat="1" applyFont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 readingOrder="1"/>
    </xf>
    <xf numFmtId="0" fontId="13" fillId="0" borderId="2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1376156</xdr:colOff>
      <xdr:row>1</xdr:row>
      <xdr:rowOff>13665</xdr:rowOff>
    </xdr:from>
    <xdr:to>
      <xdr:col>10</xdr:col>
      <xdr:colOff>381908</xdr:colOff>
      <xdr:row>10</xdr:row>
      <xdr:rowOff>30232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07" t="38895" r="5399" b="18233"/>
        <a:stretch/>
      </xdr:blipFill>
      <xdr:spPr>
        <a:xfrm>
          <a:off x="1652381" y="175590"/>
          <a:ext cx="6749577" cy="1778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view="pageBreakPreview" zoomScaleNormal="100" zoomScaleSheetLayoutView="100" zoomScalePageLayoutView="140" workbookViewId="0">
      <selection activeCell="F37" sqref="F37"/>
    </sheetView>
  </sheetViews>
  <sheetFormatPr baseColWidth="10" defaultColWidth="11.42578125" defaultRowHeight="12.75" x14ac:dyDescent="0.2"/>
  <cols>
    <col min="1" max="1" width="4.140625" customWidth="1"/>
    <col min="2" max="2" width="31.28515625" customWidth="1"/>
    <col min="3" max="3" width="8.140625" customWidth="1"/>
    <col min="4" max="4" width="13.28515625" customWidth="1"/>
    <col min="5" max="5" width="9.42578125" customWidth="1"/>
    <col min="6" max="6" width="9" customWidth="1"/>
    <col min="7" max="7" width="16" customWidth="1"/>
    <col min="8" max="8" width="9.5703125" customWidth="1"/>
    <col min="9" max="9" width="13.7109375" customWidth="1"/>
    <col min="10" max="10" width="5.7109375" customWidth="1"/>
    <col min="11" max="11" width="13.42578125" customWidth="1"/>
    <col min="12" max="12" width="12.140625" customWidth="1"/>
  </cols>
  <sheetData>
    <row r="1" spans="1:13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3" ht="15.75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ht="15.7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15.7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ht="15.7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3" ht="15.75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3" ht="15.75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3" ht="15.7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3" ht="15.7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3" ht="15.75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3" ht="21.75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41" t="s">
        <v>37</v>
      </c>
      <c r="L12" s="41"/>
    </row>
    <row r="13" spans="1:13" ht="20.25" customHeight="1" x14ac:dyDescent="0.2">
      <c r="A13" s="38" t="s">
        <v>38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3" ht="36" customHeight="1" x14ac:dyDescent="0.2">
      <c r="A14" s="34" t="s">
        <v>0</v>
      </c>
      <c r="B14" s="34" t="s">
        <v>1</v>
      </c>
      <c r="C14" s="34" t="s">
        <v>2</v>
      </c>
      <c r="D14" s="34" t="s">
        <v>3</v>
      </c>
      <c r="E14" s="34" t="s">
        <v>4</v>
      </c>
      <c r="F14" s="34" t="s">
        <v>5</v>
      </c>
      <c r="G14" s="35" t="s">
        <v>6</v>
      </c>
      <c r="H14" s="34" t="s">
        <v>7</v>
      </c>
      <c r="I14" s="34" t="s">
        <v>8</v>
      </c>
      <c r="J14" s="36" t="s">
        <v>9</v>
      </c>
      <c r="K14" s="34" t="s">
        <v>10</v>
      </c>
      <c r="L14" s="34" t="s">
        <v>11</v>
      </c>
    </row>
    <row r="15" spans="1:13" s="23" customFormat="1" ht="24" customHeight="1" x14ac:dyDescent="0.2">
      <c r="A15" s="37">
        <v>1</v>
      </c>
      <c r="B15" s="27" t="s">
        <v>32</v>
      </c>
      <c r="C15" s="29" t="s">
        <v>12</v>
      </c>
      <c r="D15" s="29" t="s">
        <v>13</v>
      </c>
      <c r="E15" s="30">
        <v>45962</v>
      </c>
      <c r="F15" s="30">
        <f>EDATE(E15,6)</f>
        <v>46143</v>
      </c>
      <c r="G15" s="31">
        <v>10000</v>
      </c>
      <c r="H15" s="31"/>
      <c r="I15" s="31">
        <f t="shared" ref="I15" si="0">G15+H15</f>
        <v>10000</v>
      </c>
      <c r="J15" s="32">
        <v>0</v>
      </c>
      <c r="K15" s="31">
        <v>304</v>
      </c>
      <c r="L15" s="31">
        <f>G15+H15-J15-K15</f>
        <v>9696</v>
      </c>
      <c r="M15" s="24"/>
    </row>
    <row r="16" spans="1:13" s="22" customFormat="1" ht="17.100000000000001" customHeight="1" x14ac:dyDescent="0.2">
      <c r="A16" s="37">
        <v>2</v>
      </c>
      <c r="B16" s="27" t="s">
        <v>15</v>
      </c>
      <c r="C16" s="29" t="s">
        <v>12</v>
      </c>
      <c r="D16" s="29" t="s">
        <v>13</v>
      </c>
      <c r="E16" s="30">
        <v>46082</v>
      </c>
      <c r="F16" s="30">
        <f t="shared" ref="F16:F31" si="1">EDATE(E16,6)</f>
        <v>46266</v>
      </c>
      <c r="G16" s="31">
        <v>20000</v>
      </c>
      <c r="H16" s="31"/>
      <c r="I16" s="31">
        <f t="shared" ref="I16:I22" si="2">G16+H16</f>
        <v>20000</v>
      </c>
      <c r="J16" s="32">
        <v>0</v>
      </c>
      <c r="K16" s="31">
        <v>608</v>
      </c>
      <c r="L16" s="31">
        <f>G16+H16-J16-K16</f>
        <v>19392</v>
      </c>
      <c r="M16" s="25"/>
    </row>
    <row r="17" spans="1:13" s="22" customFormat="1" ht="17.100000000000001" customHeight="1" x14ac:dyDescent="0.2">
      <c r="A17" s="37">
        <v>3</v>
      </c>
      <c r="B17" s="27" t="s">
        <v>16</v>
      </c>
      <c r="C17" s="29" t="s">
        <v>12</v>
      </c>
      <c r="D17" s="29" t="s">
        <v>13</v>
      </c>
      <c r="E17" s="30">
        <v>46082</v>
      </c>
      <c r="F17" s="30">
        <f t="shared" si="1"/>
        <v>46266</v>
      </c>
      <c r="G17" s="31">
        <v>10000</v>
      </c>
      <c r="H17" s="31"/>
      <c r="I17" s="31">
        <f t="shared" si="2"/>
        <v>10000</v>
      </c>
      <c r="J17" s="32">
        <v>0</v>
      </c>
      <c r="K17" s="31">
        <v>2019.46</v>
      </c>
      <c r="L17" s="31">
        <f t="shared" ref="L17:L30" si="3">G17+H17-J17-K17</f>
        <v>7980.54</v>
      </c>
      <c r="M17" s="25"/>
    </row>
    <row r="18" spans="1:13" s="22" customFormat="1" ht="17.100000000000001" customHeight="1" x14ac:dyDescent="0.2">
      <c r="A18" s="37">
        <v>4</v>
      </c>
      <c r="B18" s="27" t="s">
        <v>17</v>
      </c>
      <c r="C18" s="29" t="s">
        <v>14</v>
      </c>
      <c r="D18" s="29" t="s">
        <v>13</v>
      </c>
      <c r="E18" s="30">
        <v>46023</v>
      </c>
      <c r="F18" s="30">
        <f t="shared" si="1"/>
        <v>46204</v>
      </c>
      <c r="G18" s="31">
        <v>15000</v>
      </c>
      <c r="H18" s="31"/>
      <c r="I18" s="31">
        <f t="shared" si="2"/>
        <v>15000</v>
      </c>
      <c r="J18" s="32">
        <v>0</v>
      </c>
      <c r="K18" s="31">
        <v>456</v>
      </c>
      <c r="L18" s="31">
        <f t="shared" si="3"/>
        <v>14544</v>
      </c>
      <c r="M18" s="25"/>
    </row>
    <row r="19" spans="1:13" s="22" customFormat="1" ht="26.25" customHeight="1" x14ac:dyDescent="0.2">
      <c r="A19" s="37">
        <v>5</v>
      </c>
      <c r="B19" s="28" t="s">
        <v>18</v>
      </c>
      <c r="C19" s="33" t="s">
        <v>12</v>
      </c>
      <c r="D19" s="29" t="s">
        <v>13</v>
      </c>
      <c r="E19" s="30">
        <v>45962</v>
      </c>
      <c r="F19" s="30">
        <f t="shared" si="1"/>
        <v>46143</v>
      </c>
      <c r="G19" s="31">
        <v>45000</v>
      </c>
      <c r="H19" s="31"/>
      <c r="I19" s="31">
        <f>G19+H19</f>
        <v>45000</v>
      </c>
      <c r="J19" s="32">
        <v>0</v>
      </c>
      <c r="K19" s="31">
        <v>2915.25</v>
      </c>
      <c r="L19" s="31">
        <f t="shared" ref="L19" si="4">G19+H19-J19-K19</f>
        <v>42084.75</v>
      </c>
      <c r="M19" s="25"/>
    </row>
    <row r="20" spans="1:13" s="22" customFormat="1" ht="17.100000000000001" customHeight="1" x14ac:dyDescent="0.2">
      <c r="A20" s="37">
        <v>6</v>
      </c>
      <c r="B20" s="27" t="s">
        <v>19</v>
      </c>
      <c r="C20" s="29" t="s">
        <v>12</v>
      </c>
      <c r="D20" s="29" t="s">
        <v>13</v>
      </c>
      <c r="E20" s="30">
        <v>46092</v>
      </c>
      <c r="F20" s="30">
        <f t="shared" si="1"/>
        <v>46276</v>
      </c>
      <c r="G20" s="31">
        <v>20000</v>
      </c>
      <c r="H20" s="31"/>
      <c r="I20" s="31">
        <f t="shared" si="2"/>
        <v>20000</v>
      </c>
      <c r="J20" s="32">
        <v>0</v>
      </c>
      <c r="K20" s="31">
        <v>2323.46</v>
      </c>
      <c r="L20" s="31">
        <f>G20+H20-J20-K20</f>
        <v>17676.54</v>
      </c>
      <c r="M20" s="25"/>
    </row>
    <row r="21" spans="1:13" s="22" customFormat="1" ht="17.100000000000001" customHeight="1" x14ac:dyDescent="0.2">
      <c r="A21" s="37">
        <v>7</v>
      </c>
      <c r="B21" s="27" t="s">
        <v>19</v>
      </c>
      <c r="C21" s="29" t="s">
        <v>12</v>
      </c>
      <c r="D21" s="29" t="s">
        <v>13</v>
      </c>
      <c r="E21" s="30">
        <v>46082</v>
      </c>
      <c r="F21" s="30">
        <f t="shared" ref="F21" si="5">EDATE(E21,6)</f>
        <v>46266</v>
      </c>
      <c r="G21" s="31">
        <v>6625.5</v>
      </c>
      <c r="H21" s="31"/>
      <c r="I21" s="31">
        <f t="shared" si="2"/>
        <v>6625.5</v>
      </c>
      <c r="J21" s="32">
        <v>0</v>
      </c>
      <c r="K21" s="31">
        <v>201.42</v>
      </c>
      <c r="L21" s="31">
        <f t="shared" ref="L21" si="6">G21+H21-J21-K21</f>
        <v>6424.08</v>
      </c>
      <c r="M21" s="25"/>
    </row>
    <row r="22" spans="1:13" s="22" customFormat="1" ht="17.100000000000001" customHeight="1" x14ac:dyDescent="0.2">
      <c r="A22" s="37">
        <v>8</v>
      </c>
      <c r="B22" s="27" t="s">
        <v>30</v>
      </c>
      <c r="C22" s="29" t="s">
        <v>14</v>
      </c>
      <c r="D22" s="29" t="s">
        <v>13</v>
      </c>
      <c r="E22" s="30">
        <v>46023</v>
      </c>
      <c r="F22" s="30">
        <f t="shared" si="1"/>
        <v>46204</v>
      </c>
      <c r="G22" s="31">
        <v>5000</v>
      </c>
      <c r="H22" s="31"/>
      <c r="I22" s="31">
        <f t="shared" si="2"/>
        <v>5000</v>
      </c>
      <c r="J22" s="32">
        <v>0</v>
      </c>
      <c r="K22" s="31">
        <v>152</v>
      </c>
      <c r="L22" s="31">
        <f t="shared" si="3"/>
        <v>4848</v>
      </c>
      <c r="M22" s="25"/>
    </row>
    <row r="23" spans="1:13" s="23" customFormat="1" ht="17.100000000000001" customHeight="1" x14ac:dyDescent="0.2">
      <c r="A23" s="37">
        <v>9</v>
      </c>
      <c r="B23" s="27" t="s">
        <v>20</v>
      </c>
      <c r="C23" s="29" t="s">
        <v>12</v>
      </c>
      <c r="D23" s="29" t="s">
        <v>13</v>
      </c>
      <c r="E23" s="30">
        <v>46082</v>
      </c>
      <c r="F23" s="30">
        <f>EDATE(E23,6)</f>
        <v>46266</v>
      </c>
      <c r="G23" s="31">
        <v>20000</v>
      </c>
      <c r="H23" s="31"/>
      <c r="I23" s="31">
        <f t="shared" ref="I23:I36" si="7">G23+H23</f>
        <v>20000</v>
      </c>
      <c r="J23" s="32">
        <v>0</v>
      </c>
      <c r="K23" s="31">
        <v>608</v>
      </c>
      <c r="L23" s="31">
        <f t="shared" si="3"/>
        <v>19392</v>
      </c>
      <c r="M23" s="24"/>
    </row>
    <row r="24" spans="1:13" ht="17.100000000000001" customHeight="1" x14ac:dyDescent="0.2">
      <c r="A24" s="37">
        <v>10</v>
      </c>
      <c r="B24" s="27" t="s">
        <v>19</v>
      </c>
      <c r="C24" s="29" t="s">
        <v>12</v>
      </c>
      <c r="D24" s="29" t="s">
        <v>13</v>
      </c>
      <c r="E24" s="30">
        <v>46082</v>
      </c>
      <c r="F24" s="30">
        <f t="shared" si="1"/>
        <v>46266</v>
      </c>
      <c r="G24" s="31">
        <v>10000</v>
      </c>
      <c r="H24" s="31"/>
      <c r="I24" s="31">
        <f t="shared" si="7"/>
        <v>10000</v>
      </c>
      <c r="J24" s="32">
        <v>0</v>
      </c>
      <c r="K24" s="31">
        <v>304</v>
      </c>
      <c r="L24" s="31">
        <f t="shared" si="3"/>
        <v>9696</v>
      </c>
      <c r="M24" s="26"/>
    </row>
    <row r="25" spans="1:13" ht="16.5" customHeight="1" x14ac:dyDescent="0.2">
      <c r="A25" s="37">
        <v>11</v>
      </c>
      <c r="B25" s="27" t="s">
        <v>21</v>
      </c>
      <c r="C25" s="29" t="s">
        <v>12</v>
      </c>
      <c r="D25" s="29" t="s">
        <v>13</v>
      </c>
      <c r="E25" s="30">
        <v>46023</v>
      </c>
      <c r="F25" s="30">
        <f t="shared" ref="F25" si="8">EDATE(E25,6)</f>
        <v>46204</v>
      </c>
      <c r="G25" s="31">
        <v>15000</v>
      </c>
      <c r="H25" s="31"/>
      <c r="I25" s="31">
        <f t="shared" ref="I25" si="9">G25+H25</f>
        <v>15000</v>
      </c>
      <c r="J25" s="32">
        <v>0</v>
      </c>
      <c r="K25" s="31">
        <v>456</v>
      </c>
      <c r="L25" s="31">
        <f>G25+H25-J25-K25</f>
        <v>14544</v>
      </c>
      <c r="M25" s="26"/>
    </row>
    <row r="26" spans="1:13" ht="19.5" customHeight="1" x14ac:dyDescent="0.2">
      <c r="A26" s="37">
        <v>12</v>
      </c>
      <c r="B26" s="27" t="s">
        <v>31</v>
      </c>
      <c r="C26" s="29" t="s">
        <v>12</v>
      </c>
      <c r="D26" s="29" t="s">
        <v>13</v>
      </c>
      <c r="E26" s="30">
        <v>46082</v>
      </c>
      <c r="F26" s="30">
        <f t="shared" si="1"/>
        <v>46266</v>
      </c>
      <c r="G26" s="31">
        <v>10000</v>
      </c>
      <c r="H26" s="31"/>
      <c r="I26" s="31">
        <f t="shared" si="7"/>
        <v>10000</v>
      </c>
      <c r="J26" s="32">
        <v>0</v>
      </c>
      <c r="K26" s="31">
        <v>304</v>
      </c>
      <c r="L26" s="31">
        <f t="shared" si="3"/>
        <v>9696</v>
      </c>
      <c r="M26" s="26"/>
    </row>
    <row r="27" spans="1:13" ht="15" customHeight="1" x14ac:dyDescent="0.2">
      <c r="A27" s="37">
        <v>13</v>
      </c>
      <c r="B27" s="27" t="s">
        <v>26</v>
      </c>
      <c r="C27" s="29" t="s">
        <v>14</v>
      </c>
      <c r="D27" s="29" t="s">
        <v>13</v>
      </c>
      <c r="E27" s="30">
        <v>46023</v>
      </c>
      <c r="F27" s="30">
        <f t="shared" si="1"/>
        <v>46204</v>
      </c>
      <c r="G27" s="31">
        <v>10000</v>
      </c>
      <c r="H27" s="31"/>
      <c r="I27" s="31">
        <f t="shared" si="7"/>
        <v>10000</v>
      </c>
      <c r="J27" s="32">
        <v>0</v>
      </c>
      <c r="K27" s="31">
        <v>304</v>
      </c>
      <c r="L27" s="31">
        <f t="shared" si="3"/>
        <v>9696</v>
      </c>
      <c r="M27" s="26"/>
    </row>
    <row r="28" spans="1:13" ht="21" customHeight="1" x14ac:dyDescent="0.2">
      <c r="A28" s="37">
        <v>14</v>
      </c>
      <c r="B28" s="27" t="s">
        <v>29</v>
      </c>
      <c r="C28" s="29" t="s">
        <v>14</v>
      </c>
      <c r="D28" s="29" t="s">
        <v>13</v>
      </c>
      <c r="E28" s="30">
        <v>46023</v>
      </c>
      <c r="F28" s="30">
        <f t="shared" si="1"/>
        <v>46204</v>
      </c>
      <c r="G28" s="31">
        <v>15000</v>
      </c>
      <c r="H28" s="31"/>
      <c r="I28" s="31">
        <f t="shared" si="7"/>
        <v>15000</v>
      </c>
      <c r="J28" s="32">
        <v>0</v>
      </c>
      <c r="K28" s="31">
        <v>456</v>
      </c>
      <c r="L28" s="31">
        <f t="shared" si="3"/>
        <v>14544</v>
      </c>
      <c r="M28" s="26"/>
    </row>
    <row r="29" spans="1:13" ht="21" customHeight="1" x14ac:dyDescent="0.2">
      <c r="A29" s="37">
        <v>15</v>
      </c>
      <c r="B29" s="27" t="s">
        <v>27</v>
      </c>
      <c r="C29" s="29" t="s">
        <v>12</v>
      </c>
      <c r="D29" s="29" t="s">
        <v>13</v>
      </c>
      <c r="E29" s="30">
        <v>46023</v>
      </c>
      <c r="F29" s="30">
        <f t="shared" ref="F29:F30" si="10">EDATE(E29,6)</f>
        <v>46204</v>
      </c>
      <c r="G29" s="31">
        <v>20000</v>
      </c>
      <c r="H29" s="31"/>
      <c r="I29" s="31">
        <f t="shared" ref="I29:I30" si="11">G29+H29</f>
        <v>20000</v>
      </c>
      <c r="J29" s="32">
        <v>0</v>
      </c>
      <c r="K29" s="31">
        <v>608</v>
      </c>
      <c r="L29" s="31">
        <f t="shared" si="3"/>
        <v>19392</v>
      </c>
      <c r="M29" s="26"/>
    </row>
    <row r="30" spans="1:13" ht="21" customHeight="1" x14ac:dyDescent="0.2">
      <c r="A30" s="37">
        <v>16</v>
      </c>
      <c r="B30" s="27" t="s">
        <v>28</v>
      </c>
      <c r="C30" s="29" t="s">
        <v>12</v>
      </c>
      <c r="D30" s="29" t="s">
        <v>13</v>
      </c>
      <c r="E30" s="30">
        <v>46023</v>
      </c>
      <c r="F30" s="30">
        <f t="shared" si="10"/>
        <v>46204</v>
      </c>
      <c r="G30" s="31">
        <v>20000</v>
      </c>
      <c r="H30" s="31"/>
      <c r="I30" s="31">
        <f t="shared" si="11"/>
        <v>20000</v>
      </c>
      <c r="J30" s="32">
        <v>0</v>
      </c>
      <c r="K30" s="31">
        <v>608</v>
      </c>
      <c r="L30" s="31">
        <f t="shared" si="3"/>
        <v>19392</v>
      </c>
      <c r="M30" s="26"/>
    </row>
    <row r="31" spans="1:13" s="22" customFormat="1" ht="17.100000000000001" customHeight="1" x14ac:dyDescent="0.2">
      <c r="A31" s="37">
        <v>17</v>
      </c>
      <c r="B31" s="27" t="s">
        <v>21</v>
      </c>
      <c r="C31" s="29" t="s">
        <v>12</v>
      </c>
      <c r="D31" s="29" t="s">
        <v>13</v>
      </c>
      <c r="E31" s="30">
        <v>46023</v>
      </c>
      <c r="F31" s="30">
        <f t="shared" si="1"/>
        <v>46204</v>
      </c>
      <c r="G31" s="31">
        <v>20000</v>
      </c>
      <c r="H31" s="31"/>
      <c r="I31" s="31">
        <f t="shared" si="7"/>
        <v>20000</v>
      </c>
      <c r="J31" s="32">
        <v>0</v>
      </c>
      <c r="K31" s="31">
        <v>608</v>
      </c>
      <c r="L31" s="31">
        <f>G31+H31-J31-K31</f>
        <v>19392</v>
      </c>
      <c r="M31" s="25"/>
    </row>
    <row r="32" spans="1:13" ht="17.100000000000001" customHeight="1" x14ac:dyDescent="0.2">
      <c r="A32" s="37">
        <v>18</v>
      </c>
      <c r="B32" s="27" t="s">
        <v>19</v>
      </c>
      <c r="C32" s="29" t="s">
        <v>14</v>
      </c>
      <c r="D32" s="29" t="s">
        <v>13</v>
      </c>
      <c r="E32" s="30">
        <v>46082</v>
      </c>
      <c r="F32" s="30">
        <f>EDATE(E32,6)</f>
        <v>46266</v>
      </c>
      <c r="G32" s="31">
        <v>10000</v>
      </c>
      <c r="H32" s="31"/>
      <c r="I32" s="31">
        <f t="shared" si="7"/>
        <v>10000</v>
      </c>
      <c r="J32" s="32">
        <v>0</v>
      </c>
      <c r="K32" s="31">
        <v>304</v>
      </c>
      <c r="L32" s="31">
        <f>G32+H32-J32-K32</f>
        <v>9696</v>
      </c>
      <c r="M32" s="26"/>
    </row>
    <row r="33" spans="1:13" ht="17.100000000000001" customHeight="1" x14ac:dyDescent="0.2">
      <c r="A33" s="37">
        <v>19</v>
      </c>
      <c r="B33" s="27" t="s">
        <v>33</v>
      </c>
      <c r="C33" s="29" t="s">
        <v>14</v>
      </c>
      <c r="D33" s="29" t="s">
        <v>13</v>
      </c>
      <c r="E33" s="30">
        <v>45962</v>
      </c>
      <c r="F33" s="30">
        <f t="shared" ref="F33:F35" si="12">EDATE(E33,6)</f>
        <v>46143</v>
      </c>
      <c r="G33" s="31">
        <v>25000</v>
      </c>
      <c r="H33" s="31"/>
      <c r="I33" s="31">
        <f t="shared" si="7"/>
        <v>25000</v>
      </c>
      <c r="J33" s="32">
        <v>0</v>
      </c>
      <c r="K33" s="31">
        <v>760</v>
      </c>
      <c r="L33" s="31">
        <f>G33+H33-J33-K33</f>
        <v>24240</v>
      </c>
      <c r="M33" s="26"/>
    </row>
    <row r="34" spans="1:13" ht="17.100000000000001" customHeight="1" x14ac:dyDescent="0.2">
      <c r="A34" s="37">
        <v>20</v>
      </c>
      <c r="B34" s="27" t="s">
        <v>21</v>
      </c>
      <c r="C34" s="29" t="s">
        <v>12</v>
      </c>
      <c r="D34" s="29" t="s">
        <v>13</v>
      </c>
      <c r="E34" s="30">
        <v>45962</v>
      </c>
      <c r="F34" s="30">
        <f t="shared" si="12"/>
        <v>46143</v>
      </c>
      <c r="G34" s="31">
        <v>20000</v>
      </c>
      <c r="H34" s="31"/>
      <c r="I34" s="31">
        <f t="shared" si="7"/>
        <v>20000</v>
      </c>
      <c r="J34" s="32">
        <v>0</v>
      </c>
      <c r="K34" s="31">
        <v>608</v>
      </c>
      <c r="L34" s="31">
        <f>G34+H34-J34-K34</f>
        <v>19392</v>
      </c>
      <c r="M34" s="26"/>
    </row>
    <row r="35" spans="1:13" ht="17.100000000000001" customHeight="1" x14ac:dyDescent="0.2">
      <c r="A35" s="37">
        <v>21</v>
      </c>
      <c r="B35" s="27" t="s">
        <v>34</v>
      </c>
      <c r="C35" s="29" t="s">
        <v>12</v>
      </c>
      <c r="D35" s="29" t="s">
        <v>13</v>
      </c>
      <c r="E35" s="30">
        <v>45962</v>
      </c>
      <c r="F35" s="30">
        <f t="shared" si="12"/>
        <v>46143</v>
      </c>
      <c r="G35" s="31">
        <v>25000</v>
      </c>
      <c r="H35" s="31"/>
      <c r="I35" s="31">
        <f t="shared" si="7"/>
        <v>25000</v>
      </c>
      <c r="J35" s="32">
        <v>0</v>
      </c>
      <c r="K35" s="31">
        <v>760</v>
      </c>
      <c r="L35" s="31">
        <f>G35+H35-J35-K35</f>
        <v>24240</v>
      </c>
      <c r="M35" s="26"/>
    </row>
    <row r="36" spans="1:13" ht="17.100000000000001" customHeight="1" x14ac:dyDescent="0.2">
      <c r="A36" s="37">
        <v>22</v>
      </c>
      <c r="B36" s="27" t="s">
        <v>22</v>
      </c>
      <c r="C36" s="29" t="s">
        <v>14</v>
      </c>
      <c r="D36" s="29" t="s">
        <v>13</v>
      </c>
      <c r="E36" s="30">
        <v>46082</v>
      </c>
      <c r="F36" s="30">
        <f t="shared" ref="F36" si="13">EDATE(E36,6)</f>
        <v>46266</v>
      </c>
      <c r="G36" s="31">
        <v>10000</v>
      </c>
      <c r="H36" s="31"/>
      <c r="I36" s="31">
        <f t="shared" si="7"/>
        <v>10000</v>
      </c>
      <c r="J36" s="32">
        <v>0</v>
      </c>
      <c r="K36" s="31">
        <v>304</v>
      </c>
      <c r="L36" s="31">
        <f t="shared" ref="L36" si="14">G36+H36-J36-K36</f>
        <v>9696</v>
      </c>
      <c r="M36" s="26"/>
    </row>
    <row r="37" spans="1:13" ht="17.25" customHeight="1" thickBot="1" x14ac:dyDescent="0.25">
      <c r="A37" s="16"/>
      <c r="B37" s="16"/>
      <c r="C37" s="16"/>
      <c r="D37" s="16"/>
      <c r="E37" s="16"/>
      <c r="F37" s="16"/>
      <c r="G37" s="17"/>
      <c r="H37" s="16"/>
      <c r="I37" s="18"/>
      <c r="J37" s="16"/>
      <c r="K37" s="18"/>
      <c r="L37" s="18"/>
    </row>
    <row r="38" spans="1:13" ht="17.25" customHeight="1" thickBot="1" x14ac:dyDescent="0.25">
      <c r="A38" s="16"/>
      <c r="B38" s="16"/>
      <c r="C38" s="16"/>
      <c r="D38" s="16"/>
      <c r="E38" s="16"/>
      <c r="F38" s="16"/>
      <c r="G38" s="42" t="s">
        <v>23</v>
      </c>
      <c r="H38" s="43"/>
      <c r="I38" s="19">
        <f>SUM(I15:I37)</f>
        <v>361625.5</v>
      </c>
      <c r="J38" s="16"/>
      <c r="K38" s="20" t="s">
        <v>24</v>
      </c>
      <c r="L38" s="21">
        <f>SUM(L15:L37)</f>
        <v>345653.91000000003</v>
      </c>
    </row>
    <row r="39" spans="1:13" ht="14.25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0"/>
      <c r="L39" s="13"/>
    </row>
    <row r="40" spans="1:13" ht="15" x14ac:dyDescent="0.2">
      <c r="A40" s="1"/>
      <c r="B40" s="1"/>
      <c r="C40" s="1"/>
      <c r="E40" s="1"/>
      <c r="F40" s="1"/>
      <c r="G40" s="4"/>
      <c r="H40" s="1"/>
      <c r="I40" s="1"/>
      <c r="J40" s="1"/>
      <c r="K40" s="3"/>
      <c r="L40" s="1"/>
    </row>
    <row r="41" spans="1:13" ht="15" x14ac:dyDescent="0.2">
      <c r="A41" s="1"/>
      <c r="C41" s="1"/>
      <c r="D41" s="1"/>
      <c r="E41" s="1"/>
      <c r="F41" s="1"/>
      <c r="G41" s="4"/>
      <c r="H41" s="1"/>
      <c r="I41" s="1"/>
      <c r="J41" s="1"/>
      <c r="K41" s="3"/>
      <c r="L41" s="1"/>
    </row>
    <row r="42" spans="1:13" ht="15" x14ac:dyDescent="0.2">
      <c r="A42" s="1"/>
      <c r="C42" s="1"/>
      <c r="E42" s="1"/>
      <c r="F42" s="1"/>
      <c r="G42" s="4"/>
      <c r="H42" s="1"/>
      <c r="I42" s="1"/>
      <c r="J42" s="1"/>
      <c r="K42" s="3"/>
      <c r="L42" s="1"/>
    </row>
    <row r="43" spans="1:13" ht="15" x14ac:dyDescent="0.2">
      <c r="A43" s="1"/>
      <c r="B43" s="1"/>
      <c r="C43" s="1"/>
      <c r="D43" s="1"/>
      <c r="E43" s="1"/>
      <c r="F43" s="1"/>
      <c r="G43" s="4"/>
      <c r="H43" s="1"/>
      <c r="I43" s="1"/>
      <c r="J43" s="1"/>
      <c r="K43" s="3"/>
      <c r="L43" s="1"/>
    </row>
    <row r="44" spans="1:13" ht="15.75" x14ac:dyDescent="0.25">
      <c r="A44" s="1"/>
      <c r="B44" s="1"/>
      <c r="C44" s="1"/>
      <c r="E44" s="1"/>
      <c r="F44" s="1"/>
      <c r="G44" s="5"/>
      <c r="H44" s="6"/>
      <c r="I44" s="1"/>
      <c r="J44" s="1"/>
      <c r="K44" s="3"/>
      <c r="L44" s="6"/>
    </row>
    <row r="45" spans="1:13" ht="15" x14ac:dyDescent="0.2">
      <c r="A45" s="2"/>
      <c r="C45" s="2"/>
      <c r="D45" s="2"/>
      <c r="E45" s="2"/>
      <c r="F45" s="2"/>
      <c r="G45" s="2"/>
      <c r="H45" s="2"/>
      <c r="I45" s="2"/>
      <c r="J45" s="2"/>
      <c r="K45" s="11"/>
      <c r="L45" s="2"/>
    </row>
    <row r="46" spans="1:13" ht="16.5" x14ac:dyDescent="0.2">
      <c r="A46" s="39" t="s">
        <v>35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</row>
    <row r="47" spans="1:13" ht="15.75" x14ac:dyDescent="0.2">
      <c r="A47" s="40" t="s">
        <v>36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</row>
    <row r="48" spans="1:13" ht="15.75" x14ac:dyDescent="0.2">
      <c r="A48" s="40" t="s">
        <v>25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</row>
    <row r="49" spans="1:12" ht="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23.25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</sheetData>
  <mergeCells count="6">
    <mergeCell ref="A13:L13"/>
    <mergeCell ref="A46:L46"/>
    <mergeCell ref="A47:L47"/>
    <mergeCell ref="A48:L48"/>
    <mergeCell ref="K12:L12"/>
    <mergeCell ref="G38:H38"/>
  </mergeCells>
  <pageMargins left="0.23622047244094491" right="0.23622047244094491" top="0.74803149606299213" bottom="0.74803149606299213" header="0.31496062992125984" footer="0.31496062992125984"/>
  <pageSetup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CONTRATADOS DICIEMB 2021</vt:lpstr>
      <vt:lpstr>'NOMINA CONTRATADOS DICIEMB 2021'!Área_de_impresión</vt:lpstr>
    </vt:vector>
  </TitlesOfParts>
  <Manager/>
  <Company>IAEDESEN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Delgado</dc:creator>
  <cp:keywords/>
  <dc:description/>
  <cp:lastModifiedBy>Eliezer Batista</cp:lastModifiedBy>
  <cp:revision/>
  <cp:lastPrinted>2025-09-19T14:38:07Z</cp:lastPrinted>
  <dcterms:created xsi:type="dcterms:W3CDTF">2006-06-01T16:02:06Z</dcterms:created>
  <dcterms:modified xsi:type="dcterms:W3CDTF">2026-03-11T14:23:26Z</dcterms:modified>
  <cp:category/>
  <cp:contentStatus/>
</cp:coreProperties>
</file>