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on Consejo EGAEE\Documents\Diciembre 2023\"/>
    </mc:Choice>
  </mc:AlternateContent>
  <bookViews>
    <workbookView xWindow="0" yWindow="0" windowWidth="15525" windowHeight="7090"/>
  </bookViews>
  <sheets>
    <sheet name="P2 Presupuesto Aprobado-Ejec " sheetId="2" r:id="rId1"/>
  </sheets>
  <definedNames>
    <definedName name="_xlnm.Print_Area" localSheetId="0">'P2 Presupuesto Aprobado-Ejec '!$C$1:$R$94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2" l="1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K82" i="2" l="1"/>
  <c r="R51" i="2"/>
  <c r="R25" i="2"/>
  <c r="R15" i="2"/>
  <c r="F82" i="2"/>
  <c r="R9" i="2"/>
  <c r="N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<sst xmlns="http://schemas.openxmlformats.org/spreadsheetml/2006/main" count="108" uniqueCount="108">
  <si>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</si>
  <si>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</si>
  <si>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</si>
  <si>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</si>
  <si>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</si>
  <si>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</si>
  <si>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</si>
  <si>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</si>
  <si>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</si>
  <si>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</si>
  <si>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</si>
  <si>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</si>
  <si>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</si>
  <si>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</si>
  <si>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</si>
  <si>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</si>
  <si>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</si>
  <si>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</si>
  <si>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</si>
  <si>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</si>
  <si>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</si>
  <si>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</si>
  <si>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</si>
  <si>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</si>
  <si>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</si>
  <si>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</si>
  <si>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</si>
  <si>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</si>
  <si>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</si>
  <si>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</si>
  <si>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</si>
  <si>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</si>
  <si>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</si>
  <si>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</si>
  <si>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</si>
  <si>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</si>
  <si>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</si>
  <si>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</si>
  <si>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</si>
  <si>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</si>
  <si>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</si>
  <si>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</si>
  <si>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</si>
  <si>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</si>
  <si>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</si>
  <si>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</si>
  <si>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</si>
  <si>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</si>
  <si>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</si>
  <si>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</si>
  <si>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</si>
  <si>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</si>
  <si>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</si>
  <si>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</si>
  <si>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</si>
  <si>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</si>
  <si>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</si>
  <si>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</si>
  <si>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</si>
  <si>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</si>
  <si>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</si>
  <si>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</si>
  <si>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</si>
  <si>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</si>
  <si>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</si>
  <si>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</si>
  <si>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</si>
  <si>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</si>
  <si>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</si>
  <si>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</si>
  <si>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</si>
  <si>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</si>
  <si>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</si>
  <si>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</si>
  <si>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</si>
  <si>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</si>
  <si>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</si>
  <si>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</si>
  <si>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</si>
  <si>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</si>
  <si>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</si>
  <si>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</si>
  <si>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</si>
  <si>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</si>
  <si>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</si>
  <si>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</si>
  <si>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</si>
  <si>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</si>
  <si>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</si>
  <si>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</si>
  <si>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</si>
  <si>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</si>
  <si>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</si>
  <si>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</si>
  <si>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</si>
  <si>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</si>
  <si>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</si>
  <si>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</si>
  <si>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</si>
  <si>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</si>
  <si>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</si>
  <si>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</si>
  <si>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</si>
  <si>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</si>
  <si>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</si>
  <si>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</si>
  <si>
    <t>NODIA A. TEJEDA DE ARIAS</t>
  </si>
  <si>
    <t xml:space="preserve">Encargada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</si>
</sst>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4"/>
  <sheetViews>
    <sheetView showGridLines="0" tabSelected="1" view="pageBreakPreview" zoomScaleNormal="100" zoomScaleSheetLayoutView="100" workbookViewId="0">
      <selection activeCell="C13" sqref="C13"/>
    </sheetView>
  </sheetViews>
  <sheetFormatPr baseColWidth="10" defaultColWidth="11.40625" defaultRowHeight="14.75" x14ac:dyDescent="0.75"/>
  <cols>
    <col min="3" max="3" width="93.7265625" customWidth="1"/>
    <col min="4" max="4" width="17.54296875" customWidth="1"/>
    <col min="5" max="5" width="13.1328125" customWidth="1"/>
    <col min="6" max="11" width="12.40625" bestFit="1" customWidth="1"/>
    <col min="12" max="12" width="12.40625" customWidth="1"/>
    <col min="13" max="13" width="12.40625" bestFit="1" customWidth="1"/>
    <col min="14" max="14" width="13.86328125" bestFit="1" customWidth="1"/>
    <col min="15" max="15" width="12.40625" bestFit="1" customWidth="1"/>
    <col min="16" max="16" width="13.1328125" customWidth="1"/>
    <col min="17" max="17" width="12.86328125" customWidth="1"/>
    <col min="18" max="18" width="14" customWidth="1"/>
  </cols>
  <sheetData>
    <row r="1" spans="3:19" ht="24" customHeight="1" x14ac:dyDescent="0.75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75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6" x14ac:dyDescent="0.75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75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75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75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75">
      <c r="C7" s="41"/>
      <c r="D7" s="43"/>
      <c r="E7" s="43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7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75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1423557.27</v>
      </c>
      <c r="J9" s="12">
        <f t="shared" si="0"/>
        <v>1423557.27</v>
      </c>
      <c r="K9" s="12">
        <f t="shared" si="0"/>
        <v>1424381.27</v>
      </c>
      <c r="L9" s="12">
        <f>SUM(L10:L14)</f>
        <v>1424381.27</v>
      </c>
      <c r="M9" s="14">
        <f t="shared" si="0"/>
        <v>1424381.27</v>
      </c>
      <c r="N9" s="14">
        <f t="shared" ref="N9:Q9" si="1">SUM(N10:N14)</f>
        <v>1424381.27</v>
      </c>
      <c r="O9" s="12">
        <f t="shared" si="1"/>
        <v>1426441.27</v>
      </c>
      <c r="P9" s="12">
        <f t="shared" si="1"/>
        <v>2812662.49</v>
      </c>
      <c r="Q9" s="12">
        <f t="shared" si="1"/>
        <v>1426441.27</v>
      </c>
      <c r="R9" s="12">
        <f>SUM(F9:Q9)</f>
        <v>18465856.459999997</v>
      </c>
    </row>
    <row r="10" spans="3:19" x14ac:dyDescent="0.75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>
        <v>1395804.55</v>
      </c>
      <c r="J10" s="23">
        <v>1395804.55</v>
      </c>
      <c r="K10" s="23">
        <v>1395804.55</v>
      </c>
      <c r="L10" s="23">
        <v>1395804.55</v>
      </c>
      <c r="M10" s="11">
        <v>1395804.55</v>
      </c>
      <c r="N10" s="27">
        <v>1395804.55</v>
      </c>
      <c r="O10" s="27">
        <v>1395804.55</v>
      </c>
      <c r="P10" s="23">
        <v>2782025.77</v>
      </c>
      <c r="Q10" s="11">
        <v>1395804.55</v>
      </c>
      <c r="R10" s="22"/>
    </row>
    <row r="11" spans="3:19" x14ac:dyDescent="0.75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75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75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75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>
        <v>27752.720000000001</v>
      </c>
      <c r="J14" s="23">
        <v>27752.720000000001</v>
      </c>
      <c r="K14" s="23">
        <v>28576.720000000001</v>
      </c>
      <c r="L14" s="27">
        <v>28576.720000000001</v>
      </c>
      <c r="M14" s="11">
        <v>28576.720000000001</v>
      </c>
      <c r="N14" s="27">
        <v>28576.720000000001</v>
      </c>
      <c r="O14" s="27">
        <v>30636.720000000001</v>
      </c>
      <c r="P14" s="23">
        <v>30636.720000000001</v>
      </c>
      <c r="Q14" s="23">
        <v>30636.720000000001</v>
      </c>
      <c r="R14" s="22"/>
    </row>
    <row r="15" spans="3:19" x14ac:dyDescent="0.75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1013049.31</v>
      </c>
      <c r="J15" s="14">
        <f t="shared" si="2"/>
        <v>1525982.72</v>
      </c>
      <c r="K15" s="14">
        <f t="shared" si="2"/>
        <v>190989.6</v>
      </c>
      <c r="L15" s="14">
        <f t="shared" si="2"/>
        <v>234689.6</v>
      </c>
      <c r="M15" s="14">
        <f t="shared" si="2"/>
        <v>438288.68000000005</v>
      </c>
      <c r="N15" s="14">
        <f t="shared" ref="N15:Q15" si="3">SUM(N16:N24)</f>
        <v>2338356.6</v>
      </c>
      <c r="O15" s="14">
        <f t="shared" si="3"/>
        <v>258689.6</v>
      </c>
      <c r="P15" s="14">
        <f t="shared" si="3"/>
        <v>1199690.5</v>
      </c>
      <c r="Q15" s="14">
        <f t="shared" si="3"/>
        <v>980403</v>
      </c>
      <c r="R15" s="12">
        <f t="shared" ref="R15:R51" si="4">SUM(F15:Q15)</f>
        <v>8643109.3200000003</v>
      </c>
    </row>
    <row r="16" spans="3:19" x14ac:dyDescent="0.75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75">
      <c r="C17" s="5" t="s">
        <v>9</v>
      </c>
      <c r="D17" s="27">
        <v>100000</v>
      </c>
      <c r="E17" s="6"/>
      <c r="F17" s="11"/>
      <c r="G17" s="11"/>
      <c r="H17" s="11"/>
      <c r="I17" s="11">
        <v>35459.83</v>
      </c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75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>
        <v>14700</v>
      </c>
      <c r="J18" s="11">
        <v>14700</v>
      </c>
      <c r="K18" s="11">
        <v>14700</v>
      </c>
      <c r="L18" s="11">
        <v>29400</v>
      </c>
      <c r="M18" s="11">
        <v>116000</v>
      </c>
      <c r="N18" s="11">
        <v>29400</v>
      </c>
      <c r="O18" s="11">
        <v>29400</v>
      </c>
      <c r="P18" s="11">
        <v>29400</v>
      </c>
      <c r="Q18" s="11">
        <v>29400</v>
      </c>
      <c r="R18" s="22"/>
    </row>
    <row r="19" spans="3:18" x14ac:dyDescent="0.75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75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>
        <v>10289.6</v>
      </c>
      <c r="J20" s="11">
        <v>1149282.72</v>
      </c>
      <c r="K20" s="23">
        <v>10289.6</v>
      </c>
      <c r="L20" s="23">
        <v>10289.6</v>
      </c>
      <c r="M20" s="23">
        <v>10289.6</v>
      </c>
      <c r="N20" s="27">
        <v>1809956.6</v>
      </c>
      <c r="O20" s="23">
        <v>10289.6</v>
      </c>
      <c r="P20" s="23">
        <v>10289.6</v>
      </c>
      <c r="Q20" s="23">
        <v>10289.6</v>
      </c>
      <c r="R20" s="22"/>
    </row>
    <row r="21" spans="3:18" x14ac:dyDescent="0.75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75">
      <c r="C22" s="5" t="s">
        <v>14</v>
      </c>
      <c r="D22" s="27">
        <v>850000</v>
      </c>
      <c r="E22" s="6"/>
      <c r="F22" s="11"/>
      <c r="G22" s="11"/>
      <c r="H22" s="23"/>
      <c r="I22" s="11">
        <v>397599.82</v>
      </c>
      <c r="J22" s="11"/>
      <c r="K22" s="11"/>
      <c r="L22" s="11"/>
      <c r="M22" s="11"/>
      <c r="N22" s="11"/>
      <c r="O22" s="11"/>
      <c r="P22" s="23"/>
      <c r="Q22" s="27">
        <v>133047.15</v>
      </c>
      <c r="R22" s="22"/>
    </row>
    <row r="23" spans="3:18" x14ac:dyDescent="0.75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>
        <v>365000</v>
      </c>
      <c r="J23" s="23">
        <v>362000</v>
      </c>
      <c r="K23" s="23">
        <v>166000</v>
      </c>
      <c r="L23" s="27">
        <v>195000</v>
      </c>
      <c r="M23" s="11"/>
      <c r="N23" s="27">
        <v>319000</v>
      </c>
      <c r="O23" s="27">
        <v>219000</v>
      </c>
      <c r="P23" s="23">
        <v>1160000.8999999999</v>
      </c>
      <c r="Q23" s="27">
        <v>482666.48</v>
      </c>
      <c r="R23" s="22"/>
    </row>
    <row r="24" spans="3:18" x14ac:dyDescent="0.75">
      <c r="C24" s="5" t="s">
        <v>16</v>
      </c>
      <c r="D24" s="27">
        <v>150000</v>
      </c>
      <c r="E24" s="6"/>
      <c r="F24" s="11"/>
      <c r="G24" s="11"/>
      <c r="H24" s="23"/>
      <c r="I24" s="11">
        <v>190000.06</v>
      </c>
      <c r="J24" s="23"/>
      <c r="K24" s="11"/>
      <c r="L24" s="11"/>
      <c r="M24" s="11">
        <v>311999.08</v>
      </c>
      <c r="N24" s="27">
        <v>180000</v>
      </c>
      <c r="O24" s="11"/>
      <c r="P24" s="23"/>
      <c r="Q24" s="27">
        <v>324999.77</v>
      </c>
      <c r="R24" s="22"/>
    </row>
    <row r="25" spans="3:18" x14ac:dyDescent="0.75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736779.42999999993</v>
      </c>
      <c r="J25" s="14">
        <f t="shared" si="5"/>
        <v>538863.98</v>
      </c>
      <c r="K25" s="12">
        <f t="shared" si="5"/>
        <v>617215.44999999995</v>
      </c>
      <c r="L25" s="12">
        <f t="shared" si="5"/>
        <v>430192.29</v>
      </c>
      <c r="M25" s="14">
        <f t="shared" si="5"/>
        <v>1073200.8199999998</v>
      </c>
      <c r="N25" s="14">
        <f t="shared" ref="N25:Q25" si="6">SUM(N26:N34)</f>
        <v>376240</v>
      </c>
      <c r="O25" s="12">
        <f t="shared" si="6"/>
        <v>372284</v>
      </c>
      <c r="P25" s="12">
        <f t="shared" si="6"/>
        <v>1039814.09</v>
      </c>
      <c r="Q25" s="12">
        <f t="shared" si="6"/>
        <v>1499889.26</v>
      </c>
      <c r="R25" s="12">
        <f t="shared" si="4"/>
        <v>7922288.5800000001</v>
      </c>
    </row>
    <row r="26" spans="3:18" x14ac:dyDescent="0.75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>
        <v>201240</v>
      </c>
      <c r="J26" s="11">
        <v>232824.98</v>
      </c>
      <c r="K26" s="23">
        <v>275610</v>
      </c>
      <c r="L26" s="27">
        <v>197284</v>
      </c>
      <c r="M26" s="11">
        <v>272348.21000000002</v>
      </c>
      <c r="N26" s="27">
        <v>201240</v>
      </c>
      <c r="O26" s="27">
        <v>197284</v>
      </c>
      <c r="P26" s="23">
        <v>352909.55</v>
      </c>
      <c r="Q26" s="27">
        <v>222561.97</v>
      </c>
      <c r="R26" s="22"/>
    </row>
    <row r="27" spans="3:18" x14ac:dyDescent="0.75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>
        <v>198583.71</v>
      </c>
      <c r="N27" s="11"/>
      <c r="O27" s="11"/>
      <c r="P27" s="11"/>
      <c r="Q27" s="27">
        <v>399843</v>
      </c>
      <c r="R27" s="22"/>
    </row>
    <row r="28" spans="3:18" x14ac:dyDescent="0.75">
      <c r="C28" s="5" t="s">
        <v>20</v>
      </c>
      <c r="D28" s="27">
        <v>3518663</v>
      </c>
      <c r="E28" s="6"/>
      <c r="F28" s="11"/>
      <c r="G28" s="11"/>
      <c r="H28" s="23"/>
      <c r="I28" s="11">
        <v>56197.5</v>
      </c>
      <c r="J28" s="11">
        <v>42126</v>
      </c>
      <c r="K28" s="23">
        <v>51394.879999999997</v>
      </c>
      <c r="L28" s="11"/>
      <c r="M28" s="11">
        <v>107565.97</v>
      </c>
      <c r="N28" s="11"/>
      <c r="O28" s="11"/>
      <c r="P28" s="23">
        <v>63875.76</v>
      </c>
      <c r="Q28" s="27">
        <v>108935.61</v>
      </c>
      <c r="R28" s="22"/>
    </row>
    <row r="29" spans="3:18" x14ac:dyDescent="0.75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75">
      <c r="C30" s="5" t="s">
        <v>22</v>
      </c>
      <c r="D30" s="27">
        <v>200000</v>
      </c>
      <c r="E30" s="6"/>
      <c r="F30" s="11"/>
      <c r="G30" s="11"/>
      <c r="H30" s="11"/>
      <c r="I30" s="11">
        <v>1185.32</v>
      </c>
      <c r="J30" s="11"/>
      <c r="K30" s="23"/>
      <c r="L30" s="11"/>
      <c r="M30" s="11"/>
      <c r="N30" s="11"/>
      <c r="O30" s="11"/>
      <c r="P30" s="11">
        <v>115000.02</v>
      </c>
      <c r="Q30" s="27">
        <v>22981.72</v>
      </c>
      <c r="R30" s="22"/>
    </row>
    <row r="31" spans="3:18" x14ac:dyDescent="0.75">
      <c r="C31" s="5" t="s">
        <v>23</v>
      </c>
      <c r="D31" s="27">
        <v>265000</v>
      </c>
      <c r="E31" s="6"/>
      <c r="F31" s="11"/>
      <c r="G31" s="11"/>
      <c r="H31" s="11"/>
      <c r="I31" s="11">
        <v>110302.92</v>
      </c>
      <c r="J31" s="11"/>
      <c r="K31" s="23"/>
      <c r="L31" s="11"/>
      <c r="M31" s="11">
        <v>14089.44</v>
      </c>
      <c r="N31" s="11"/>
      <c r="O31" s="11"/>
      <c r="P31" s="23"/>
      <c r="Q31" s="27">
        <v>5063.45</v>
      </c>
      <c r="R31" s="22"/>
    </row>
    <row r="32" spans="3:18" x14ac:dyDescent="0.75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>
        <v>217051.51</v>
      </c>
      <c r="J32" s="11">
        <v>175000</v>
      </c>
      <c r="K32" s="11">
        <v>175000</v>
      </c>
      <c r="L32" s="11">
        <v>175000</v>
      </c>
      <c r="M32" s="11">
        <v>198779.26</v>
      </c>
      <c r="N32" s="27">
        <v>175000</v>
      </c>
      <c r="O32" s="27">
        <v>175000</v>
      </c>
      <c r="P32" s="27">
        <v>175000</v>
      </c>
      <c r="Q32" s="27">
        <v>268181.43</v>
      </c>
      <c r="R32" s="22"/>
    </row>
    <row r="33" spans="3:18" x14ac:dyDescent="0.75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75">
      <c r="C34" s="5" t="s">
        <v>26</v>
      </c>
      <c r="D34" s="27">
        <v>930000</v>
      </c>
      <c r="E34" s="6"/>
      <c r="F34" s="11"/>
      <c r="G34" s="11"/>
      <c r="H34" s="11"/>
      <c r="I34" s="11">
        <v>150802.18</v>
      </c>
      <c r="J34" s="11">
        <v>88913</v>
      </c>
      <c r="K34" s="23">
        <v>115210.57</v>
      </c>
      <c r="L34" s="27">
        <v>57908.29</v>
      </c>
      <c r="M34" s="11">
        <v>281834.23</v>
      </c>
      <c r="N34" s="11"/>
      <c r="O34" s="11"/>
      <c r="P34" s="23">
        <v>333028.76</v>
      </c>
      <c r="Q34" s="27">
        <v>472322.08</v>
      </c>
      <c r="R34" s="22"/>
    </row>
    <row r="35" spans="3:18" x14ac:dyDescent="0.75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75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75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75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75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75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75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75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75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75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75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75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75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75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75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75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75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4">
        <f>K52</f>
        <v>56787.5</v>
      </c>
      <c r="L51" s="11">
        <v>0</v>
      </c>
      <c r="M51" s="14">
        <f>SUM(M52:M64)</f>
        <v>36627.089999999997</v>
      </c>
      <c r="N51" s="14">
        <f>SUM(N52:N64)</f>
        <v>0</v>
      </c>
      <c r="O51" s="12">
        <f>SUM(O52:O64)</f>
        <v>0</v>
      </c>
      <c r="P51" s="14">
        <f>SUM(P52:P64)</f>
        <v>103187.19</v>
      </c>
      <c r="Q51" s="12">
        <f>SUM(Q52:Q64)</f>
        <v>99999.1</v>
      </c>
      <c r="R51" s="12">
        <f t="shared" si="4"/>
        <v>296600.88</v>
      </c>
    </row>
    <row r="52" spans="3:18" x14ac:dyDescent="0.75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>
        <v>56787.5</v>
      </c>
      <c r="L52" s="11"/>
      <c r="M52" s="11">
        <v>36627.089999999997</v>
      </c>
      <c r="N52" s="11"/>
      <c r="O52" s="11"/>
      <c r="P52" s="11">
        <v>103187.19</v>
      </c>
      <c r="Q52" s="27">
        <v>99999.1</v>
      </c>
      <c r="R52" s="22"/>
    </row>
    <row r="53" spans="3:18" x14ac:dyDescent="0.75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75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75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75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75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75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75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75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75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75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75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75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75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75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75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75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75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75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75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75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75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75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75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75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75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75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75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75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75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75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3173386.01</v>
      </c>
      <c r="J82" s="21">
        <f t="shared" si="8"/>
        <v>3488403.97</v>
      </c>
      <c r="K82" s="21">
        <f>K9+K15+K25+K51</f>
        <v>2289373.8200000003</v>
      </c>
      <c r="L82" s="21">
        <f t="shared" si="8"/>
        <v>2089263.1600000001</v>
      </c>
      <c r="M82" s="21">
        <f t="shared" si="8"/>
        <v>2972497.86</v>
      </c>
      <c r="N82" s="21">
        <f t="shared" si="8"/>
        <v>4138977.87</v>
      </c>
      <c r="O82" s="21">
        <f t="shared" si="8"/>
        <v>2057414.87</v>
      </c>
      <c r="P82" s="21">
        <f>P9+P15+P25+P51</f>
        <v>5155354.2700000005</v>
      </c>
      <c r="Q82" s="21">
        <f>Q9+Q15+Q25+Q51</f>
        <v>4006732.6300000004</v>
      </c>
      <c r="R82" s="21">
        <f t="shared" ref="R82" si="9">SUM(F82:Q82)</f>
        <v>35327855.240000002</v>
      </c>
    </row>
    <row r="88" spans="3:18" x14ac:dyDescent="0.75">
      <c r="C88" s="18" t="s">
        <v>106</v>
      </c>
      <c r="E88" s="44" t="s">
        <v>103</v>
      </c>
      <c r="F88" s="44"/>
      <c r="G88" s="44"/>
      <c r="H88" s="44"/>
      <c r="I88" s="44"/>
      <c r="M88" s="44" t="s">
        <v>105</v>
      </c>
      <c r="N88" s="44"/>
      <c r="O88" s="44"/>
      <c r="P88" s="44"/>
    </row>
    <row r="89" spans="3:18" x14ac:dyDescent="0.75">
      <c r="C89" s="17" t="s">
        <v>107</v>
      </c>
      <c r="E89" s="31" t="s">
        <v>104</v>
      </c>
      <c r="F89" s="31"/>
      <c r="G89" s="31"/>
      <c r="H89" s="31"/>
      <c r="I89" s="31"/>
      <c r="M89" s="31" t="s">
        <v>101</v>
      </c>
      <c r="N89" s="31"/>
      <c r="O89" s="31"/>
      <c r="P89" s="31"/>
    </row>
    <row r="90" spans="3:18" x14ac:dyDescent="0.75">
      <c r="C90" s="17" t="s">
        <v>99</v>
      </c>
      <c r="F90" s="31" t="s">
        <v>100</v>
      </c>
      <c r="G90" s="31"/>
      <c r="H90" s="31"/>
      <c r="M90" s="31" t="s">
        <v>102</v>
      </c>
      <c r="N90" s="31"/>
      <c r="O90" s="31"/>
      <c r="P90" s="31"/>
    </row>
    <row r="91" spans="3:18" ht="15.5" thickBot="1" x14ac:dyDescent="0.9"/>
    <row r="92" spans="3:18" ht="15.5" thickBot="1" x14ac:dyDescent="0.9">
      <c r="C92" s="10" t="s">
        <v>94</v>
      </c>
    </row>
    <row r="93" spans="3:18" ht="45.75" customHeight="1" thickBot="1" x14ac:dyDescent="0.9">
      <c r="C93" s="8" t="s">
        <v>95</v>
      </c>
    </row>
    <row r="94" spans="3:18" ht="59.75" thickBot="1" x14ac:dyDescent="0.9">
      <c r="C94" s="9" t="s">
        <v>96</v>
      </c>
    </row>
  </sheetData>
  <mergeCells count="15">
    <mergeCell ref="E88:I88"/>
    <mergeCell ref="M88:P88"/>
    <mergeCell ref="E89:I89"/>
    <mergeCell ref="F90:H90"/>
    <mergeCell ref="M89:P89"/>
    <mergeCell ref="M90:P90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25" right="0.25" top="0.75" bottom="0.75" header="0.3" footer="0.3"/>
  <pageSetup scale="46" fitToHeight="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Salon Consejo EGAEE</cp:lastModifiedBy>
  <cp:lastPrinted>2024-01-05T13:29:34Z</cp:lastPrinted>
  <dcterms:created xsi:type="dcterms:W3CDTF">2021-07-29T18:58:50Z</dcterms:created>
  <dcterms:modified xsi:type="dcterms:W3CDTF">2024-01-12T15:59:39Z</dcterms:modified>
</cp:coreProperties>
</file>